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style14.xml" ContentType="application/vnd.ms-office.chartstyle+xml"/>
  <Override PartName="/xl/charts/colors14.xml" ContentType="application/vnd.ms-office.chartcolorstyle+xml"/>
  <Override PartName="/xl/charts/chart30.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7.xml" ContentType="application/vnd.openxmlformats-officedocument.spreadsheetml.comments+xml"/>
  <Override PartName="/xl/comments6.xml" ContentType="application/vnd.openxmlformats-officedocument.spreadsheetml.comment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autoCompressPictures="0"/>
  <mc:AlternateContent xmlns:mc="http://schemas.openxmlformats.org/markup-compatibility/2006">
    <mc:Choice Requires="x15">
      <x15ac:absPath xmlns:x15ac="http://schemas.microsoft.com/office/spreadsheetml/2010/11/ac" url="C:\Users\aamendolara\Desktop\Budgeting Tools\"/>
    </mc:Choice>
  </mc:AlternateContent>
  <xr:revisionPtr revIDLastSave="0" documentId="8_{EC720D2E-72DF-4869-9EC6-E48DF29500B7}" xr6:coauthVersionLast="47" xr6:coauthVersionMax="47" xr10:uidLastSave="{00000000-0000-0000-0000-000000000000}"/>
  <bookViews>
    <workbookView xWindow="-110" yWindow="-110" windowWidth="19420" windowHeight="10300" tabRatio="778" xr2:uid="{00000000-000D-0000-FFFF-FFFF00000000}"/>
  </bookViews>
  <sheets>
    <sheet name="Instructions" sheetId="29" r:id="rId1"/>
    <sheet name="Actuals summary" sheetId="16" r:id="rId2"/>
    <sheet name="Variance summary" sheetId="14" r:id="rId3"/>
    <sheet name="Jan" sheetId="1" r:id="rId4"/>
    <sheet name="Feb" sheetId="31" r:id="rId5"/>
    <sheet name="Mar" sheetId="32" r:id="rId6"/>
    <sheet name="Apr" sheetId="33" r:id="rId7"/>
    <sheet name="May" sheetId="34" r:id="rId8"/>
    <sheet name="Jun" sheetId="35" r:id="rId9"/>
    <sheet name="Jul" sheetId="36" r:id="rId10"/>
    <sheet name="Aug" sheetId="37" r:id="rId11"/>
    <sheet name="Sep" sheetId="38" r:id="rId12"/>
    <sheet name="Oct" sheetId="39" r:id="rId13"/>
    <sheet name="Nov" sheetId="40" r:id="rId14"/>
    <sheet name="Dec" sheetId="41" r:id="rId15"/>
    <sheet name="Data" sheetId="2"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31" l="1"/>
  <c r="F82" i="31"/>
  <c r="F81" i="31"/>
  <c r="F80" i="31"/>
  <c r="F83" i="32"/>
  <c r="F82" i="32"/>
  <c r="F81" i="32"/>
  <c r="F80" i="32"/>
  <c r="F83" i="33"/>
  <c r="F82" i="33"/>
  <c r="F81" i="33"/>
  <c r="F80" i="33"/>
  <c r="F83" i="34"/>
  <c r="F82" i="34"/>
  <c r="F81" i="34"/>
  <c r="F80" i="34"/>
  <c r="F83" i="35"/>
  <c r="F82" i="35"/>
  <c r="F81" i="35"/>
  <c r="F80" i="35"/>
  <c r="F83" i="36"/>
  <c r="F82" i="36"/>
  <c r="F81" i="36"/>
  <c r="F80" i="36"/>
  <c r="F83" i="37"/>
  <c r="F82" i="37"/>
  <c r="F81" i="37"/>
  <c r="F80" i="37"/>
  <c r="F83" i="38"/>
  <c r="F82" i="38"/>
  <c r="F81" i="38"/>
  <c r="F80" i="38"/>
  <c r="F83" i="39"/>
  <c r="F82" i="39"/>
  <c r="F81" i="39"/>
  <c r="F80" i="39"/>
  <c r="F83" i="40"/>
  <c r="F82" i="40"/>
  <c r="F81" i="40"/>
  <c r="F80" i="40"/>
  <c r="F83" i="41"/>
  <c r="F82" i="41"/>
  <c r="F81" i="41"/>
  <c r="F80" i="41"/>
  <c r="F83" i="1"/>
  <c r="F82" i="1"/>
  <c r="F81" i="1"/>
  <c r="F80" i="1"/>
  <c r="F21" i="31"/>
  <c r="F20" i="31"/>
  <c r="F19" i="31"/>
  <c r="F18" i="31"/>
  <c r="F17" i="31"/>
  <c r="F16" i="31"/>
  <c r="F21" i="32"/>
  <c r="F20" i="32"/>
  <c r="F19" i="32"/>
  <c r="F18" i="32"/>
  <c r="F17" i="32"/>
  <c r="F16" i="32"/>
  <c r="F21" i="33"/>
  <c r="F20" i="33"/>
  <c r="F19" i="33"/>
  <c r="F18" i="33"/>
  <c r="F17" i="33"/>
  <c r="F16" i="33"/>
  <c r="F21" i="34"/>
  <c r="F20" i="34"/>
  <c r="F19" i="34"/>
  <c r="F18" i="34"/>
  <c r="F17" i="34"/>
  <c r="F16" i="34"/>
  <c r="F21" i="35"/>
  <c r="F20" i="35"/>
  <c r="F19" i="35"/>
  <c r="F18" i="35"/>
  <c r="F17" i="35"/>
  <c r="F16" i="35"/>
  <c r="F21" i="36"/>
  <c r="F20" i="36"/>
  <c r="F19" i="36"/>
  <c r="F18" i="36"/>
  <c r="F17" i="36"/>
  <c r="F16" i="36"/>
  <c r="F21" i="37"/>
  <c r="F20" i="37"/>
  <c r="F19" i="37"/>
  <c r="F18" i="37"/>
  <c r="F17" i="37"/>
  <c r="F16" i="37"/>
  <c r="F21" i="38"/>
  <c r="F20" i="38"/>
  <c r="F19" i="38"/>
  <c r="F18" i="38"/>
  <c r="F17" i="38"/>
  <c r="F16" i="38"/>
  <c r="F21" i="39"/>
  <c r="F20" i="39"/>
  <c r="F19" i="39"/>
  <c r="F18" i="39"/>
  <c r="F17" i="39"/>
  <c r="F16" i="39"/>
  <c r="F21" i="40"/>
  <c r="F20" i="40"/>
  <c r="F19" i="40"/>
  <c r="F18" i="40"/>
  <c r="F17" i="40"/>
  <c r="F16" i="40"/>
  <c r="F21" i="41"/>
  <c r="F20" i="41"/>
  <c r="F19" i="41"/>
  <c r="F18" i="41"/>
  <c r="F17" i="41"/>
  <c r="F16" i="41"/>
  <c r="F21" i="1"/>
  <c r="F20" i="1"/>
  <c r="F19" i="1"/>
  <c r="F18" i="1"/>
  <c r="F17" i="1"/>
  <c r="F16" i="1"/>
  <c r="F28" i="31"/>
  <c r="F27" i="31"/>
  <c r="F26" i="31"/>
  <c r="F25" i="31"/>
  <c r="F28" i="32"/>
  <c r="F27" i="32"/>
  <c r="F26" i="32"/>
  <c r="F25" i="32"/>
  <c r="F28" i="33"/>
  <c r="F27" i="33"/>
  <c r="F26" i="33"/>
  <c r="F25" i="33"/>
  <c r="F28" i="34"/>
  <c r="F27" i="34"/>
  <c r="F26" i="34"/>
  <c r="F25" i="34"/>
  <c r="F28" i="35"/>
  <c r="F27" i="35"/>
  <c r="F26" i="35"/>
  <c r="F25" i="35"/>
  <c r="F28" i="36"/>
  <c r="F27" i="36"/>
  <c r="F26" i="36"/>
  <c r="F25" i="36"/>
  <c r="F28" i="37"/>
  <c r="F27" i="37"/>
  <c r="F26" i="37"/>
  <c r="F25" i="37"/>
  <c r="F28" i="38"/>
  <c r="F27" i="38"/>
  <c r="F26" i="38"/>
  <c r="F25" i="38"/>
  <c r="F28" i="39"/>
  <c r="F27" i="39"/>
  <c r="F26" i="39"/>
  <c r="F25" i="39"/>
  <c r="F28" i="40"/>
  <c r="F27" i="40"/>
  <c r="F26" i="40"/>
  <c r="F25" i="40"/>
  <c r="F28" i="41"/>
  <c r="F27" i="41"/>
  <c r="F26" i="41"/>
  <c r="F25" i="41"/>
  <c r="F28" i="1"/>
  <c r="F27" i="1"/>
  <c r="F26" i="1"/>
  <c r="F25" i="1"/>
  <c r="F88" i="31" l="1"/>
  <c r="F89" i="31"/>
  <c r="F90" i="31"/>
  <c r="F91" i="31"/>
  <c r="F88" i="32"/>
  <c r="F89" i="32"/>
  <c r="F90" i="32"/>
  <c r="F91" i="32"/>
  <c r="F88" i="33"/>
  <c r="F89" i="33"/>
  <c r="F90" i="33"/>
  <c r="F91" i="33"/>
  <c r="F88" i="34"/>
  <c r="F89" i="34"/>
  <c r="F90" i="34"/>
  <c r="F91" i="34"/>
  <c r="F88" i="35"/>
  <c r="F89" i="35"/>
  <c r="F90" i="35"/>
  <c r="F91" i="35"/>
  <c r="F88" i="36"/>
  <c r="F89" i="36"/>
  <c r="F90" i="36"/>
  <c r="F91" i="36"/>
  <c r="F88" i="37"/>
  <c r="F89" i="37"/>
  <c r="F90" i="37"/>
  <c r="F91" i="37"/>
  <c r="F88" i="38"/>
  <c r="F89" i="38"/>
  <c r="F90" i="38"/>
  <c r="F91" i="38"/>
  <c r="F88" i="39"/>
  <c r="F89" i="39"/>
  <c r="F90" i="39"/>
  <c r="F91" i="39"/>
  <c r="F88" i="40"/>
  <c r="F89" i="40"/>
  <c r="F90" i="40"/>
  <c r="F91" i="40"/>
  <c r="F88" i="41"/>
  <c r="F89" i="41"/>
  <c r="F90" i="41"/>
  <c r="F91" i="41"/>
  <c r="F88" i="1"/>
  <c r="F89" i="1"/>
  <c r="F90" i="1"/>
  <c r="F91" i="1"/>
  <c r="F87" i="31"/>
  <c r="F87" i="32"/>
  <c r="F87" i="33"/>
  <c r="F87" i="34"/>
  <c r="F87" i="35"/>
  <c r="F87" i="36"/>
  <c r="F87" i="37"/>
  <c r="F87" i="38"/>
  <c r="F87" i="39"/>
  <c r="F87" i="40"/>
  <c r="F87" i="41"/>
  <c r="F87" i="1"/>
  <c r="D18" i="2" l="1"/>
  <c r="E18" i="2" s="1"/>
  <c r="F18" i="2" s="1"/>
  <c r="G18" i="2" s="1"/>
  <c r="H18" i="2" s="1"/>
  <c r="I18" i="2" s="1"/>
  <c r="J18" i="2" s="1"/>
  <c r="K18" i="2" s="1"/>
  <c r="L18" i="2" s="1"/>
  <c r="M18" i="2" s="1"/>
  <c r="N18" i="2" s="1"/>
  <c r="AY16" i="2"/>
  <c r="AJ16" i="2"/>
  <c r="P16" i="2"/>
  <c r="AY15" i="2"/>
  <c r="AJ15" i="2"/>
  <c r="P15" i="2"/>
  <c r="AY14" i="2"/>
  <c r="AJ14" i="2"/>
  <c r="P14" i="2"/>
  <c r="AY10" i="2"/>
  <c r="AJ10" i="2"/>
  <c r="P10" i="2"/>
  <c r="AY9" i="2"/>
  <c r="AJ9" i="2"/>
  <c r="P9" i="2"/>
  <c r="AY8" i="2"/>
  <c r="AJ8" i="2"/>
  <c r="P8" i="2"/>
  <c r="AY7" i="2"/>
  <c r="AJ7" i="2"/>
  <c r="P7" i="2"/>
  <c r="AY6" i="2"/>
  <c r="AJ6" i="2"/>
  <c r="P6" i="2"/>
  <c r="AY5" i="2"/>
  <c r="AJ5" i="2"/>
  <c r="P5" i="2"/>
  <c r="AY4" i="2"/>
  <c r="AJ4" i="2"/>
  <c r="P4" i="2"/>
  <c r="AY3" i="2"/>
  <c r="AJ3" i="2"/>
  <c r="P3" i="2"/>
  <c r="A3" i="2"/>
  <c r="A4" i="2" s="1"/>
  <c r="AY2" i="2"/>
  <c r="AJ2" i="2"/>
  <c r="P2" i="2"/>
  <c r="O2" i="2"/>
  <c r="AB1" i="2"/>
  <c r="AV1" i="2" s="1"/>
  <c r="BK1" i="2" s="1"/>
  <c r="AA1" i="2"/>
  <c r="AU1" i="2" s="1"/>
  <c r="BJ1" i="2" s="1"/>
  <c r="Z1" i="2"/>
  <c r="AT1" i="2" s="1"/>
  <c r="BI1" i="2" s="1"/>
  <c r="Y1" i="2"/>
  <c r="AS1" i="2" s="1"/>
  <c r="BH1" i="2" s="1"/>
  <c r="X1" i="2"/>
  <c r="AR1" i="2" s="1"/>
  <c r="BG1" i="2" s="1"/>
  <c r="W1" i="2"/>
  <c r="AQ1" i="2" s="1"/>
  <c r="BF1" i="2" s="1"/>
  <c r="V1" i="2"/>
  <c r="AP1" i="2" s="1"/>
  <c r="BE1" i="2" s="1"/>
  <c r="U1" i="2"/>
  <c r="AO1" i="2" s="1"/>
  <c r="BD1" i="2" s="1"/>
  <c r="T1" i="2"/>
  <c r="AN1" i="2" s="1"/>
  <c r="BC1" i="2" s="1"/>
  <c r="S1" i="2"/>
  <c r="AM1" i="2" s="1"/>
  <c r="BB1" i="2" s="1"/>
  <c r="R1" i="2"/>
  <c r="AL1" i="2" s="1"/>
  <c r="BA1" i="2" s="1"/>
  <c r="Q1" i="2"/>
  <c r="AK1" i="2" s="1"/>
  <c r="AZ1" i="2" s="1"/>
  <c r="E92" i="41"/>
  <c r="D92" i="41"/>
  <c r="E84" i="41"/>
  <c r="D84" i="41"/>
  <c r="E77" i="41"/>
  <c r="D77" i="41"/>
  <c r="F76" i="41"/>
  <c r="F75" i="41"/>
  <c r="F74" i="41"/>
  <c r="F73" i="41"/>
  <c r="F72" i="41"/>
  <c r="F71" i="41"/>
  <c r="F70" i="41"/>
  <c r="E67" i="41"/>
  <c r="D67" i="41"/>
  <c r="F66" i="41"/>
  <c r="F65" i="41"/>
  <c r="F64" i="41"/>
  <c r="F63" i="41"/>
  <c r="F62" i="41"/>
  <c r="E59" i="41"/>
  <c r="D59" i="41"/>
  <c r="F58" i="41"/>
  <c r="F57" i="41"/>
  <c r="F56" i="41"/>
  <c r="F55" i="41"/>
  <c r="F54" i="41"/>
  <c r="E51" i="41"/>
  <c r="D51" i="41"/>
  <c r="F50" i="41"/>
  <c r="F49" i="41"/>
  <c r="F48" i="41"/>
  <c r="F47" i="41"/>
  <c r="F46" i="41"/>
  <c r="F45" i="41"/>
  <c r="E42" i="41"/>
  <c r="D42" i="41"/>
  <c r="F41" i="41"/>
  <c r="F40" i="41"/>
  <c r="F39" i="41"/>
  <c r="F38" i="41"/>
  <c r="F37" i="41"/>
  <c r="F36" i="41"/>
  <c r="F35" i="41"/>
  <c r="F34" i="41"/>
  <c r="F33" i="41"/>
  <c r="F32" i="41"/>
  <c r="E29" i="41"/>
  <c r="D29" i="41"/>
  <c r="E22" i="41"/>
  <c r="D22" i="41"/>
  <c r="B15" i="41"/>
  <c r="E10" i="41"/>
  <c r="J6" i="41" s="1"/>
  <c r="N14" i="2" s="1"/>
  <c r="D10" i="41"/>
  <c r="I6" i="41" s="1"/>
  <c r="C10" i="41"/>
  <c r="F9" i="41"/>
  <c r="F8" i="41"/>
  <c r="F7" i="41"/>
  <c r="F6" i="41"/>
  <c r="E92" i="40"/>
  <c r="D92" i="40"/>
  <c r="E84" i="40"/>
  <c r="D84" i="40"/>
  <c r="E77" i="40"/>
  <c r="D77" i="40"/>
  <c r="F76" i="40"/>
  <c r="F75" i="40"/>
  <c r="F74" i="40"/>
  <c r="F73" i="40"/>
  <c r="F72" i="40"/>
  <c r="F71" i="40"/>
  <c r="F70" i="40"/>
  <c r="E67" i="40"/>
  <c r="D67" i="40"/>
  <c r="F66" i="40"/>
  <c r="F65" i="40"/>
  <c r="F64" i="40"/>
  <c r="F63" i="40"/>
  <c r="F62" i="40"/>
  <c r="E59" i="40"/>
  <c r="D59" i="40"/>
  <c r="F58" i="40"/>
  <c r="F57" i="40"/>
  <c r="F56" i="40"/>
  <c r="F55" i="40"/>
  <c r="F54" i="40"/>
  <c r="E51" i="40"/>
  <c r="D51" i="40"/>
  <c r="F50" i="40"/>
  <c r="F49" i="40"/>
  <c r="F48" i="40"/>
  <c r="F47" i="40"/>
  <c r="F46" i="40"/>
  <c r="F45" i="40"/>
  <c r="E42" i="40"/>
  <c r="D42" i="40"/>
  <c r="F41" i="40"/>
  <c r="F40" i="40"/>
  <c r="F39" i="40"/>
  <c r="F38" i="40"/>
  <c r="F37" i="40"/>
  <c r="F36" i="40"/>
  <c r="F35" i="40"/>
  <c r="F34" i="40"/>
  <c r="F33" i="40"/>
  <c r="F32" i="40"/>
  <c r="E29" i="40"/>
  <c r="D29" i="40"/>
  <c r="E22" i="40"/>
  <c r="D22" i="40"/>
  <c r="B15" i="40"/>
  <c r="E10" i="40"/>
  <c r="J6" i="40" s="1"/>
  <c r="M14" i="2" s="1"/>
  <c r="D10" i="40"/>
  <c r="C10" i="40"/>
  <c r="F9" i="40"/>
  <c r="F8" i="40"/>
  <c r="F7" i="40"/>
  <c r="F6" i="40"/>
  <c r="E92" i="39"/>
  <c r="D92" i="39"/>
  <c r="E84" i="39"/>
  <c r="D84" i="39"/>
  <c r="E77" i="39"/>
  <c r="D77" i="39"/>
  <c r="F76" i="39"/>
  <c r="F75" i="39"/>
  <c r="F74" i="39"/>
  <c r="F73" i="39"/>
  <c r="F72" i="39"/>
  <c r="F71" i="39"/>
  <c r="F70" i="39"/>
  <c r="E67" i="39"/>
  <c r="D67" i="39"/>
  <c r="F66" i="39"/>
  <c r="F65" i="39"/>
  <c r="F64" i="39"/>
  <c r="F63" i="39"/>
  <c r="F62" i="39"/>
  <c r="E59" i="39"/>
  <c r="D59" i="39"/>
  <c r="F59" i="39" s="1"/>
  <c r="F58" i="39"/>
  <c r="F57" i="39"/>
  <c r="F56" i="39"/>
  <c r="F55" i="39"/>
  <c r="F54" i="39"/>
  <c r="E51" i="39"/>
  <c r="D51" i="39"/>
  <c r="F50" i="39"/>
  <c r="F49" i="39"/>
  <c r="F48" i="39"/>
  <c r="F47" i="39"/>
  <c r="F46" i="39"/>
  <c r="F45" i="39"/>
  <c r="E42" i="39"/>
  <c r="D42" i="39"/>
  <c r="F41" i="39"/>
  <c r="F40" i="39"/>
  <c r="F39" i="39"/>
  <c r="F38" i="39"/>
  <c r="F37" i="39"/>
  <c r="F36" i="39"/>
  <c r="F35" i="39"/>
  <c r="F34" i="39"/>
  <c r="F33" i="39"/>
  <c r="F32" i="39"/>
  <c r="E29" i="39"/>
  <c r="D29" i="39"/>
  <c r="E22" i="39"/>
  <c r="D22" i="39"/>
  <c r="B15" i="39"/>
  <c r="E10" i="39"/>
  <c r="D10" i="39"/>
  <c r="I6" i="39" s="1"/>
  <c r="C10" i="39"/>
  <c r="F9" i="39"/>
  <c r="F8" i="39"/>
  <c r="F7" i="39"/>
  <c r="F6" i="39"/>
  <c r="E92" i="38"/>
  <c r="D92" i="38"/>
  <c r="E84" i="38"/>
  <c r="D84" i="38"/>
  <c r="E77" i="38"/>
  <c r="D77" i="38"/>
  <c r="F76" i="38"/>
  <c r="F75" i="38"/>
  <c r="F74" i="38"/>
  <c r="F73" i="38"/>
  <c r="F72" i="38"/>
  <c r="F71" i="38"/>
  <c r="F70" i="38"/>
  <c r="E67" i="38"/>
  <c r="D67" i="38"/>
  <c r="F66" i="38"/>
  <c r="F65" i="38"/>
  <c r="F64" i="38"/>
  <c r="F63" i="38"/>
  <c r="F62" i="38"/>
  <c r="E59" i="38"/>
  <c r="D59" i="38"/>
  <c r="F58" i="38"/>
  <c r="F57" i="38"/>
  <c r="F56" i="38"/>
  <c r="F55" i="38"/>
  <c r="F54" i="38"/>
  <c r="E51" i="38"/>
  <c r="D51" i="38"/>
  <c r="F50" i="38"/>
  <c r="F49" i="38"/>
  <c r="F48" i="38"/>
  <c r="F47" i="38"/>
  <c r="F46" i="38"/>
  <c r="F45" i="38"/>
  <c r="E42" i="38"/>
  <c r="D42" i="38"/>
  <c r="F41" i="38"/>
  <c r="F40" i="38"/>
  <c r="F39" i="38"/>
  <c r="F38" i="38"/>
  <c r="F37" i="38"/>
  <c r="F36" i="38"/>
  <c r="F35" i="38"/>
  <c r="F34" i="38"/>
  <c r="F33" i="38"/>
  <c r="F32" i="38"/>
  <c r="E29" i="38"/>
  <c r="D29" i="38"/>
  <c r="E22" i="38"/>
  <c r="D22" i="38"/>
  <c r="B15" i="38"/>
  <c r="E10" i="38"/>
  <c r="J6" i="38" s="1"/>
  <c r="K14" i="2" s="1"/>
  <c r="D10" i="38"/>
  <c r="C10" i="38"/>
  <c r="F9" i="38"/>
  <c r="F8" i="38"/>
  <c r="F7" i="38"/>
  <c r="F6" i="38"/>
  <c r="E92" i="37"/>
  <c r="D92" i="37"/>
  <c r="E84" i="37"/>
  <c r="D84" i="37"/>
  <c r="E77" i="37"/>
  <c r="D77" i="37"/>
  <c r="F76" i="37"/>
  <c r="F75" i="37"/>
  <c r="F74" i="37"/>
  <c r="F73" i="37"/>
  <c r="F72" i="37"/>
  <c r="F71" i="37"/>
  <c r="F70" i="37"/>
  <c r="E67" i="37"/>
  <c r="D67" i="37"/>
  <c r="F66" i="37"/>
  <c r="F65" i="37"/>
  <c r="F64" i="37"/>
  <c r="F63" i="37"/>
  <c r="F62" i="37"/>
  <c r="E59" i="37"/>
  <c r="D59" i="37"/>
  <c r="F58" i="37"/>
  <c r="F57" i="37"/>
  <c r="F56" i="37"/>
  <c r="F55" i="37"/>
  <c r="F54" i="37"/>
  <c r="E51" i="37"/>
  <c r="D51" i="37"/>
  <c r="F50" i="37"/>
  <c r="F49" i="37"/>
  <c r="F48" i="37"/>
  <c r="F47" i="37"/>
  <c r="F46" i="37"/>
  <c r="F45" i="37"/>
  <c r="E42" i="37"/>
  <c r="D42" i="37"/>
  <c r="F41" i="37"/>
  <c r="F40" i="37"/>
  <c r="F39" i="37"/>
  <c r="F38" i="37"/>
  <c r="F37" i="37"/>
  <c r="F36" i="37"/>
  <c r="F35" i="37"/>
  <c r="F34" i="37"/>
  <c r="F33" i="37"/>
  <c r="F32" i="37"/>
  <c r="E29" i="37"/>
  <c r="D29" i="37"/>
  <c r="E22" i="37"/>
  <c r="D22" i="37"/>
  <c r="B15" i="37"/>
  <c r="E10" i="37"/>
  <c r="D10" i="37"/>
  <c r="I6" i="37" s="1"/>
  <c r="C10" i="37"/>
  <c r="F9" i="37"/>
  <c r="F8" i="37"/>
  <c r="F7" i="37"/>
  <c r="F6" i="37"/>
  <c r="E92" i="36"/>
  <c r="D92" i="36"/>
  <c r="E84" i="36"/>
  <c r="D84" i="36"/>
  <c r="E77" i="36"/>
  <c r="D77" i="36"/>
  <c r="F76" i="36"/>
  <c r="F75" i="36"/>
  <c r="F74" i="36"/>
  <c r="F73" i="36"/>
  <c r="F72" i="36"/>
  <c r="F71" i="36"/>
  <c r="F70" i="36"/>
  <c r="E67" i="36"/>
  <c r="D67" i="36"/>
  <c r="F66" i="36"/>
  <c r="F65" i="36"/>
  <c r="F64" i="36"/>
  <c r="F63" i="36"/>
  <c r="F62" i="36"/>
  <c r="E59" i="36"/>
  <c r="D59" i="36"/>
  <c r="F58" i="36"/>
  <c r="F57" i="36"/>
  <c r="F56" i="36"/>
  <c r="F55" i="36"/>
  <c r="F54" i="36"/>
  <c r="E51" i="36"/>
  <c r="D51" i="36"/>
  <c r="F50" i="36"/>
  <c r="F49" i="36"/>
  <c r="F48" i="36"/>
  <c r="F47" i="36"/>
  <c r="F46" i="36"/>
  <c r="F45" i="36"/>
  <c r="E42" i="36"/>
  <c r="D42" i="36"/>
  <c r="F41" i="36"/>
  <c r="F40" i="36"/>
  <c r="F39" i="36"/>
  <c r="F38" i="36"/>
  <c r="F37" i="36"/>
  <c r="F36" i="36"/>
  <c r="F35" i="36"/>
  <c r="F34" i="36"/>
  <c r="F33" i="36"/>
  <c r="F32" i="36"/>
  <c r="E29" i="36"/>
  <c r="D29" i="36"/>
  <c r="E22" i="36"/>
  <c r="D22" i="36"/>
  <c r="B15" i="36"/>
  <c r="E10" i="36"/>
  <c r="J6" i="36" s="1"/>
  <c r="I14" i="2" s="1"/>
  <c r="D10" i="36"/>
  <c r="I6" i="36" s="1"/>
  <c r="C10" i="36"/>
  <c r="F9" i="36"/>
  <c r="F8" i="36"/>
  <c r="F7" i="36"/>
  <c r="F6" i="36"/>
  <c r="E92" i="35"/>
  <c r="D92" i="35"/>
  <c r="E84" i="35"/>
  <c r="D84" i="35"/>
  <c r="E77" i="35"/>
  <c r="D77" i="35"/>
  <c r="F76" i="35"/>
  <c r="F75" i="35"/>
  <c r="F74" i="35"/>
  <c r="F73" i="35"/>
  <c r="F72" i="35"/>
  <c r="F71" i="35"/>
  <c r="F70" i="35"/>
  <c r="E67" i="35"/>
  <c r="D67" i="35"/>
  <c r="F66" i="35"/>
  <c r="F65" i="35"/>
  <c r="F64" i="35"/>
  <c r="F63" i="35"/>
  <c r="F62" i="35"/>
  <c r="E59" i="35"/>
  <c r="D59" i="35"/>
  <c r="F58" i="35"/>
  <c r="F57" i="35"/>
  <c r="F56" i="35"/>
  <c r="F55" i="35"/>
  <c r="F54" i="35"/>
  <c r="E51" i="35"/>
  <c r="D51" i="35"/>
  <c r="F50" i="35"/>
  <c r="F49" i="35"/>
  <c r="F48" i="35"/>
  <c r="F47" i="35"/>
  <c r="F46" i="35"/>
  <c r="F45" i="35"/>
  <c r="E42" i="35"/>
  <c r="D42" i="35"/>
  <c r="F41" i="35"/>
  <c r="F40" i="35"/>
  <c r="F39" i="35"/>
  <c r="F38" i="35"/>
  <c r="F37" i="35"/>
  <c r="F36" i="35"/>
  <c r="F35" i="35"/>
  <c r="F34" i="35"/>
  <c r="F33" i="35"/>
  <c r="F32" i="35"/>
  <c r="E29" i="35"/>
  <c r="D29" i="35"/>
  <c r="E22" i="35"/>
  <c r="D22" i="35"/>
  <c r="B15" i="35"/>
  <c r="E10" i="35"/>
  <c r="D10" i="35"/>
  <c r="I6" i="35" s="1"/>
  <c r="C10" i="35"/>
  <c r="F9" i="35"/>
  <c r="F8" i="35"/>
  <c r="F7" i="35"/>
  <c r="F6" i="35"/>
  <c r="E92" i="34"/>
  <c r="D92" i="34"/>
  <c r="E84" i="34"/>
  <c r="D84" i="34"/>
  <c r="E77" i="34"/>
  <c r="D77" i="34"/>
  <c r="F76" i="34"/>
  <c r="F75" i="34"/>
  <c r="F74" i="34"/>
  <c r="F73" i="34"/>
  <c r="F72" i="34"/>
  <c r="F71" i="34"/>
  <c r="F70" i="34"/>
  <c r="E67" i="34"/>
  <c r="D67" i="34"/>
  <c r="F66" i="34"/>
  <c r="F65" i="34"/>
  <c r="F64" i="34"/>
  <c r="F63" i="34"/>
  <c r="F62" i="34"/>
  <c r="E59" i="34"/>
  <c r="D59" i="34"/>
  <c r="F58" i="34"/>
  <c r="F57" i="34"/>
  <c r="F56" i="34"/>
  <c r="F55" i="34"/>
  <c r="F54" i="34"/>
  <c r="E51" i="34"/>
  <c r="D51" i="34"/>
  <c r="F50" i="34"/>
  <c r="F49" i="34"/>
  <c r="F48" i="34"/>
  <c r="F47" i="34"/>
  <c r="F46" i="34"/>
  <c r="F45" i="34"/>
  <c r="E42" i="34"/>
  <c r="D42" i="34"/>
  <c r="F41" i="34"/>
  <c r="F40" i="34"/>
  <c r="F39" i="34"/>
  <c r="F38" i="34"/>
  <c r="F37" i="34"/>
  <c r="F36" i="34"/>
  <c r="F35" i="34"/>
  <c r="F34" i="34"/>
  <c r="F33" i="34"/>
  <c r="F32" i="34"/>
  <c r="E29" i="34"/>
  <c r="D29" i="34"/>
  <c r="E22" i="34"/>
  <c r="D22" i="34"/>
  <c r="B15" i="34"/>
  <c r="E10" i="34"/>
  <c r="J6" i="34" s="1"/>
  <c r="G14" i="2" s="1"/>
  <c r="D10" i="34"/>
  <c r="I6" i="34" s="1"/>
  <c r="C10" i="34"/>
  <c r="F9" i="34"/>
  <c r="F8" i="34"/>
  <c r="F7" i="34"/>
  <c r="F6" i="34"/>
  <c r="E92" i="33"/>
  <c r="D92" i="33"/>
  <c r="E84" i="33"/>
  <c r="D84" i="33"/>
  <c r="F84" i="33" s="1"/>
  <c r="E77" i="33"/>
  <c r="D77" i="33"/>
  <c r="F76" i="33"/>
  <c r="F75" i="33"/>
  <c r="F74" i="33"/>
  <c r="F73" i="33"/>
  <c r="F72" i="33"/>
  <c r="F71" i="33"/>
  <c r="F70" i="33"/>
  <c r="E67" i="33"/>
  <c r="D67" i="33"/>
  <c r="F66" i="33"/>
  <c r="F65" i="33"/>
  <c r="F64" i="33"/>
  <c r="F63" i="33"/>
  <c r="F62" i="33"/>
  <c r="E59" i="33"/>
  <c r="D59" i="33"/>
  <c r="F58" i="33"/>
  <c r="F57" i="33"/>
  <c r="F56" i="33"/>
  <c r="F55" i="33"/>
  <c r="F54" i="33"/>
  <c r="E51" i="33"/>
  <c r="D51" i="33"/>
  <c r="F50" i="33"/>
  <c r="F49" i="33"/>
  <c r="F48" i="33"/>
  <c r="F47" i="33"/>
  <c r="F46" i="33"/>
  <c r="F45" i="33"/>
  <c r="E42" i="33"/>
  <c r="D42" i="33"/>
  <c r="F41" i="33"/>
  <c r="F40" i="33"/>
  <c r="F39" i="33"/>
  <c r="F38" i="33"/>
  <c r="F37" i="33"/>
  <c r="F36" i="33"/>
  <c r="F35" i="33"/>
  <c r="F34" i="33"/>
  <c r="F33" i="33"/>
  <c r="F32" i="33"/>
  <c r="E29" i="33"/>
  <c r="D29" i="33"/>
  <c r="E22" i="33"/>
  <c r="D22" i="33"/>
  <c r="B15" i="33"/>
  <c r="E10" i="33"/>
  <c r="J6" i="33" s="1"/>
  <c r="F14" i="2" s="1"/>
  <c r="D10" i="33"/>
  <c r="I6" i="33" s="1"/>
  <c r="C10" i="33"/>
  <c r="F9" i="33"/>
  <c r="F8" i="33"/>
  <c r="F7" i="33"/>
  <c r="F6" i="33"/>
  <c r="E92" i="32"/>
  <c r="D92" i="32"/>
  <c r="E84" i="32"/>
  <c r="D84" i="32"/>
  <c r="E77" i="32"/>
  <c r="D77" i="32"/>
  <c r="F76" i="32"/>
  <c r="F75" i="32"/>
  <c r="F74" i="32"/>
  <c r="F73" i="32"/>
  <c r="F72" i="32"/>
  <c r="F71" i="32"/>
  <c r="F70" i="32"/>
  <c r="E67" i="32"/>
  <c r="D67" i="32"/>
  <c r="F66" i="32"/>
  <c r="F65" i="32"/>
  <c r="F64" i="32"/>
  <c r="F63" i="32"/>
  <c r="F62" i="32"/>
  <c r="E59" i="32"/>
  <c r="D59" i="32"/>
  <c r="F58" i="32"/>
  <c r="F57" i="32"/>
  <c r="F56" i="32"/>
  <c r="F55" i="32"/>
  <c r="F54" i="32"/>
  <c r="E51" i="32"/>
  <c r="D51" i="32"/>
  <c r="F50" i="32"/>
  <c r="F49" i="32"/>
  <c r="F48" i="32"/>
  <c r="F47" i="32"/>
  <c r="F46" i="32"/>
  <c r="F45" i="32"/>
  <c r="E42" i="32"/>
  <c r="D42" i="32"/>
  <c r="F41" i="32"/>
  <c r="F40" i="32"/>
  <c r="F39" i="32"/>
  <c r="F38" i="32"/>
  <c r="F37" i="32"/>
  <c r="F36" i="32"/>
  <c r="F35" i="32"/>
  <c r="F34" i="32"/>
  <c r="F33" i="32"/>
  <c r="F32" i="32"/>
  <c r="E29" i="32"/>
  <c r="D29" i="32"/>
  <c r="E22" i="32"/>
  <c r="D22" i="32"/>
  <c r="B15" i="32"/>
  <c r="E10" i="32"/>
  <c r="D10" i="32"/>
  <c r="I6" i="32" s="1"/>
  <c r="C10" i="32"/>
  <c r="F9" i="32"/>
  <c r="F8" i="32"/>
  <c r="F7" i="32"/>
  <c r="F6" i="32"/>
  <c r="E92" i="31"/>
  <c r="D92" i="31"/>
  <c r="E84" i="31"/>
  <c r="D84" i="31"/>
  <c r="E77" i="31"/>
  <c r="D77" i="31"/>
  <c r="F76" i="31"/>
  <c r="F75" i="31"/>
  <c r="F74" i="31"/>
  <c r="F73" i="31"/>
  <c r="F72" i="31"/>
  <c r="F71" i="31"/>
  <c r="F70" i="31"/>
  <c r="E67" i="31"/>
  <c r="D67" i="31"/>
  <c r="F66" i="31"/>
  <c r="F65" i="31"/>
  <c r="F64" i="31"/>
  <c r="F63" i="31"/>
  <c r="F62" i="31"/>
  <c r="E59" i="31"/>
  <c r="D59" i="31"/>
  <c r="F58" i="31"/>
  <c r="F57" i="31"/>
  <c r="F56" i="31"/>
  <c r="F55" i="31"/>
  <c r="F54" i="31"/>
  <c r="E51" i="31"/>
  <c r="D51" i="31"/>
  <c r="F50" i="31"/>
  <c r="F49" i="31"/>
  <c r="F48" i="31"/>
  <c r="F47" i="31"/>
  <c r="F46" i="31"/>
  <c r="F45" i="31"/>
  <c r="E42" i="31"/>
  <c r="D42" i="31"/>
  <c r="F41" i="31"/>
  <c r="F40" i="31"/>
  <c r="F39" i="31"/>
  <c r="F38" i="31"/>
  <c r="F37" i="31"/>
  <c r="F36" i="31"/>
  <c r="F35" i="31"/>
  <c r="F34" i="31"/>
  <c r="F33" i="31"/>
  <c r="F32" i="31"/>
  <c r="E29" i="31"/>
  <c r="D29" i="31"/>
  <c r="E22" i="31"/>
  <c r="D22" i="31"/>
  <c r="B15" i="31"/>
  <c r="E10" i="31"/>
  <c r="J6" i="31" s="1"/>
  <c r="D14" i="2" s="1"/>
  <c r="D10" i="31"/>
  <c r="C10" i="31"/>
  <c r="F9" i="31"/>
  <c r="F8" i="31"/>
  <c r="F7" i="31"/>
  <c r="F6" i="31"/>
  <c r="E92" i="1"/>
  <c r="D92" i="1"/>
  <c r="E84" i="1"/>
  <c r="D84" i="1"/>
  <c r="E77" i="1"/>
  <c r="D77" i="1"/>
  <c r="F76" i="1"/>
  <c r="F75" i="1"/>
  <c r="F74" i="1"/>
  <c r="F73" i="1"/>
  <c r="F72" i="1"/>
  <c r="F71" i="1"/>
  <c r="F70" i="1"/>
  <c r="E67" i="1"/>
  <c r="D67" i="1"/>
  <c r="F66" i="1"/>
  <c r="F65" i="1"/>
  <c r="F64" i="1"/>
  <c r="F63" i="1"/>
  <c r="F62" i="1"/>
  <c r="E59" i="1"/>
  <c r="D59" i="1"/>
  <c r="F58" i="1"/>
  <c r="F57" i="1"/>
  <c r="F56" i="1"/>
  <c r="F55" i="1"/>
  <c r="F54" i="1"/>
  <c r="E51" i="1"/>
  <c r="D51" i="1"/>
  <c r="F50" i="1"/>
  <c r="F49" i="1"/>
  <c r="F48" i="1"/>
  <c r="F47" i="1"/>
  <c r="F46" i="1"/>
  <c r="F45" i="1"/>
  <c r="E42" i="1"/>
  <c r="D42" i="1"/>
  <c r="F41" i="1"/>
  <c r="F40" i="1"/>
  <c r="F39" i="1"/>
  <c r="F38" i="1"/>
  <c r="F37" i="1"/>
  <c r="F36" i="1"/>
  <c r="F35" i="1"/>
  <c r="F34" i="1"/>
  <c r="F33" i="1"/>
  <c r="F32" i="1"/>
  <c r="E29" i="1"/>
  <c r="D29" i="1"/>
  <c r="E22" i="1"/>
  <c r="D22" i="1"/>
  <c r="B15" i="1"/>
  <c r="E10" i="1"/>
  <c r="J6" i="1" s="1"/>
  <c r="C14" i="2" s="1"/>
  <c r="D10" i="1"/>
  <c r="I6" i="1" s="1"/>
  <c r="C10" i="1"/>
  <c r="F9" i="1"/>
  <c r="F8" i="1"/>
  <c r="F7" i="1"/>
  <c r="F6" i="1"/>
  <c r="B39" i="14"/>
  <c r="B38" i="14"/>
  <c r="B37" i="14"/>
  <c r="B36" i="14"/>
  <c r="B35" i="14"/>
  <c r="B34" i="14"/>
  <c r="B33" i="14"/>
  <c r="B32" i="14"/>
  <c r="B31" i="14"/>
  <c r="B29" i="14"/>
  <c r="N28" i="14"/>
  <c r="M28" i="14"/>
  <c r="L28" i="14"/>
  <c r="K28" i="14"/>
  <c r="J28" i="14"/>
  <c r="I28" i="14"/>
  <c r="H28" i="14"/>
  <c r="G28" i="14"/>
  <c r="F28" i="14"/>
  <c r="E28" i="14"/>
  <c r="D28" i="14"/>
  <c r="C28" i="14"/>
  <c r="B21" i="14"/>
  <c r="B43" i="14" s="1"/>
  <c r="B17" i="14"/>
  <c r="B16" i="14"/>
  <c r="B15" i="14"/>
  <c r="B14" i="14"/>
  <c r="B13" i="14"/>
  <c r="B12" i="14"/>
  <c r="B11" i="14"/>
  <c r="B10" i="14"/>
  <c r="B9" i="14"/>
  <c r="B7" i="14"/>
  <c r="N6" i="14"/>
  <c r="M6" i="14"/>
  <c r="L6" i="14"/>
  <c r="K6" i="14"/>
  <c r="J6" i="14"/>
  <c r="I6" i="14"/>
  <c r="H6" i="14"/>
  <c r="G6" i="14"/>
  <c r="F6" i="14"/>
  <c r="E6" i="14"/>
  <c r="D6" i="14"/>
  <c r="C6" i="14"/>
  <c r="B39" i="16"/>
  <c r="B38" i="16"/>
  <c r="B37" i="16"/>
  <c r="B36" i="16"/>
  <c r="B35" i="16"/>
  <c r="B34" i="16"/>
  <c r="B33" i="16"/>
  <c r="B32" i="16"/>
  <c r="B31" i="16"/>
  <c r="B29" i="16"/>
  <c r="N28" i="16"/>
  <c r="M28" i="16"/>
  <c r="L28" i="16"/>
  <c r="K28" i="16"/>
  <c r="J28" i="16"/>
  <c r="I28" i="16"/>
  <c r="H28" i="16"/>
  <c r="G28" i="16"/>
  <c r="F28" i="16"/>
  <c r="E28" i="16"/>
  <c r="D28" i="16"/>
  <c r="C28" i="16"/>
  <c r="B21" i="16"/>
  <c r="B43" i="16" s="1"/>
  <c r="B17" i="16"/>
  <c r="B16" i="16"/>
  <c r="B15" i="16"/>
  <c r="B14" i="16"/>
  <c r="B13" i="16"/>
  <c r="B12" i="16"/>
  <c r="B11" i="16"/>
  <c r="B10" i="16"/>
  <c r="B9" i="16"/>
  <c r="B7" i="16"/>
  <c r="N6" i="16"/>
  <c r="M6" i="16"/>
  <c r="L6" i="16"/>
  <c r="K6" i="16"/>
  <c r="J6" i="16"/>
  <c r="I6" i="16"/>
  <c r="H6" i="16"/>
  <c r="G6" i="16"/>
  <c r="F6" i="16"/>
  <c r="E6" i="16"/>
  <c r="D6" i="16"/>
  <c r="C6" i="16"/>
  <c r="K6" i="33" l="1"/>
  <c r="F67" i="36"/>
  <c r="F77" i="36"/>
  <c r="F59" i="37"/>
  <c r="F77" i="37"/>
  <c r="F59" i="38"/>
  <c r="A5" i="2"/>
  <c r="O4" i="2"/>
  <c r="F59" i="1"/>
  <c r="K6" i="34"/>
  <c r="F51" i="36"/>
  <c r="O3" i="2"/>
  <c r="F51" i="38"/>
  <c r="K6" i="36"/>
  <c r="F59" i="36"/>
  <c r="F59" i="31"/>
  <c r="F59" i="34"/>
  <c r="F42" i="38"/>
  <c r="F51" i="40"/>
  <c r="F51" i="1"/>
  <c r="F42" i="33"/>
  <c r="F84" i="37"/>
  <c r="F22" i="40"/>
  <c r="K6" i="41"/>
  <c r="F22" i="32"/>
  <c r="F84" i="36"/>
  <c r="F10" i="38"/>
  <c r="F29" i="41"/>
  <c r="F51" i="41"/>
  <c r="C15" i="1"/>
  <c r="B24" i="1"/>
  <c r="B31" i="1" s="1"/>
  <c r="C31" i="1" s="1"/>
  <c r="C42" i="1" s="1"/>
  <c r="F29" i="1"/>
  <c r="F77" i="31"/>
  <c r="F92" i="31"/>
  <c r="F59" i="32"/>
  <c r="F77" i="32"/>
  <c r="F77" i="34"/>
  <c r="F59" i="35"/>
  <c r="F77" i="35"/>
  <c r="F92" i="1"/>
  <c r="F29" i="31"/>
  <c r="F29" i="34"/>
  <c r="F29" i="37"/>
  <c r="F42" i="37"/>
  <c r="F51" i="37"/>
  <c r="F10" i="39"/>
  <c r="F29" i="39"/>
  <c r="AB14" i="2"/>
  <c r="AV14" i="2" s="1"/>
  <c r="BK14" i="2" s="1"/>
  <c r="F42" i="31"/>
  <c r="F51" i="34"/>
  <c r="F10" i="32"/>
  <c r="F29" i="32"/>
  <c r="F51" i="32"/>
  <c r="F10" i="33"/>
  <c r="F77" i="33"/>
  <c r="F29" i="35"/>
  <c r="F42" i="35"/>
  <c r="F51" i="35"/>
  <c r="F10" i="36"/>
  <c r="F29" i="38"/>
  <c r="F77" i="38"/>
  <c r="F92" i="38"/>
  <c r="J6" i="39"/>
  <c r="L14" i="2" s="1"/>
  <c r="F51" i="39"/>
  <c r="B24" i="40"/>
  <c r="C24" i="40" s="1"/>
  <c r="C29" i="40" s="1"/>
  <c r="F10" i="41"/>
  <c r="F67" i="41"/>
  <c r="F51" i="31"/>
  <c r="F10" i="31"/>
  <c r="F67" i="31"/>
  <c r="F84" i="31"/>
  <c r="F84" i="32"/>
  <c r="F29" i="33"/>
  <c r="F10" i="34"/>
  <c r="F67" i="34"/>
  <c r="F84" i="34"/>
  <c r="F84" i="35"/>
  <c r="F29" i="36"/>
  <c r="I6" i="38"/>
  <c r="K6" i="38" s="1"/>
  <c r="F22" i="39"/>
  <c r="F67" i="39"/>
  <c r="AA14" i="2"/>
  <c r="M29" i="14" s="1"/>
  <c r="C15" i="40"/>
  <c r="F42" i="41"/>
  <c r="F59" i="41"/>
  <c r="B24" i="38"/>
  <c r="C24" i="38" s="1"/>
  <c r="C29" i="38" s="1"/>
  <c r="C15" i="38"/>
  <c r="C15" i="31"/>
  <c r="C22" i="31" s="1"/>
  <c r="B24" i="31"/>
  <c r="C24" i="31" s="1"/>
  <c r="C29" i="31" s="1"/>
  <c r="J6" i="32"/>
  <c r="E14" i="2" s="1"/>
  <c r="E7" i="16" s="1"/>
  <c r="U14" i="2"/>
  <c r="G7" i="14" s="1"/>
  <c r="W14" i="2"/>
  <c r="I7" i="14" s="1"/>
  <c r="Y14" i="2"/>
  <c r="K29" i="14" s="1"/>
  <c r="R14" i="2"/>
  <c r="AL14" i="2" s="1"/>
  <c r="BA14" i="2" s="1"/>
  <c r="T14" i="2"/>
  <c r="AN14" i="2" s="1"/>
  <c r="BC14" i="2" s="1"/>
  <c r="B24" i="34"/>
  <c r="C24" i="34" s="1"/>
  <c r="C29" i="34" s="1"/>
  <c r="C15" i="34"/>
  <c r="C22" i="34" s="1"/>
  <c r="F10" i="37"/>
  <c r="J6" i="37"/>
  <c r="J14" i="2" s="1"/>
  <c r="I6" i="31"/>
  <c r="K6" i="31" s="1"/>
  <c r="B31" i="31"/>
  <c r="C31" i="31" s="1"/>
  <c r="C42" i="31" s="1"/>
  <c r="S14" i="2"/>
  <c r="B24" i="32"/>
  <c r="C15" i="32"/>
  <c r="F42" i="32"/>
  <c r="F67" i="32"/>
  <c r="F67" i="35"/>
  <c r="F67" i="37"/>
  <c r="F10" i="35"/>
  <c r="J6" i="35"/>
  <c r="H14" i="2" s="1"/>
  <c r="B24" i="36"/>
  <c r="C24" i="36" s="1"/>
  <c r="C29" i="36" s="1"/>
  <c r="C15" i="36"/>
  <c r="C22" i="36" s="1"/>
  <c r="F22" i="31"/>
  <c r="B24" i="33"/>
  <c r="C15" i="33"/>
  <c r="C22" i="33" s="1"/>
  <c r="F42" i="34"/>
  <c r="F42" i="36"/>
  <c r="F92" i="32"/>
  <c r="F22" i="33"/>
  <c r="F67" i="33"/>
  <c r="F92" i="34"/>
  <c r="F22" i="35"/>
  <c r="F92" i="36"/>
  <c r="F22" i="37"/>
  <c r="V14" i="2"/>
  <c r="B24" i="41"/>
  <c r="C24" i="41" s="1"/>
  <c r="C29" i="41" s="1"/>
  <c r="C15" i="41"/>
  <c r="F92" i="33"/>
  <c r="F22" i="34"/>
  <c r="C15" i="35"/>
  <c r="B24" i="35"/>
  <c r="F92" i="35"/>
  <c r="F22" i="36"/>
  <c r="C15" i="37"/>
  <c r="B24" i="37"/>
  <c r="F92" i="37"/>
  <c r="F22" i="38"/>
  <c r="F67" i="38"/>
  <c r="Z14" i="2"/>
  <c r="B24" i="39"/>
  <c r="C15" i="39"/>
  <c r="C22" i="39" s="1"/>
  <c r="F10" i="40"/>
  <c r="I6" i="40"/>
  <c r="K6" i="40" s="1"/>
  <c r="F77" i="41"/>
  <c r="X14" i="2"/>
  <c r="F77" i="39"/>
  <c r="F84" i="39"/>
  <c r="B31" i="40"/>
  <c r="F84" i="41"/>
  <c r="F84" i="38"/>
  <c r="F92" i="39"/>
  <c r="F84" i="40"/>
  <c r="F92" i="41"/>
  <c r="F29" i="40"/>
  <c r="F42" i="40"/>
  <c r="F92" i="40"/>
  <c r="F22" i="41"/>
  <c r="F42" i="1"/>
  <c r="F84" i="1"/>
  <c r="F77" i="1"/>
  <c r="F67" i="1"/>
  <c r="F22" i="1"/>
  <c r="K6" i="1"/>
  <c r="Q14" i="2"/>
  <c r="AK14" i="2" s="1"/>
  <c r="AZ14" i="2" s="1"/>
  <c r="F10" i="1"/>
  <c r="F59" i="33"/>
  <c r="F51" i="33"/>
  <c r="F77" i="40"/>
  <c r="F67" i="40"/>
  <c r="F59" i="40"/>
  <c r="F7" i="16"/>
  <c r="M7" i="16"/>
  <c r="N7" i="16"/>
  <c r="I7" i="16"/>
  <c r="C7" i="16"/>
  <c r="G7" i="16"/>
  <c r="K7" i="16"/>
  <c r="D7" i="16"/>
  <c r="F42" i="39"/>
  <c r="AO14" i="2" l="1"/>
  <c r="BD14" i="2" s="1"/>
  <c r="F29" i="14"/>
  <c r="K6" i="39"/>
  <c r="G29" i="14"/>
  <c r="A6" i="2"/>
  <c r="O5" i="2"/>
  <c r="L29" i="14"/>
  <c r="M7" i="14"/>
  <c r="C24" i="1"/>
  <c r="C29" i="1" s="1"/>
  <c r="AU14" i="2"/>
  <c r="BJ14" i="2" s="1"/>
  <c r="F2" i="2"/>
  <c r="J29" i="14"/>
  <c r="C22" i="1"/>
  <c r="K7" i="14"/>
  <c r="D3" i="2"/>
  <c r="D10" i="16" s="1"/>
  <c r="AT14" i="2"/>
  <c r="BI14" i="2" s="1"/>
  <c r="B44" i="1"/>
  <c r="N29" i="14"/>
  <c r="N7" i="14"/>
  <c r="H7" i="14"/>
  <c r="L7" i="16"/>
  <c r="L7" i="14"/>
  <c r="F7" i="14"/>
  <c r="H7" i="16"/>
  <c r="C29" i="14"/>
  <c r="L2" i="2"/>
  <c r="L16" i="2" s="1"/>
  <c r="L21" i="16" s="1"/>
  <c r="U3" i="2"/>
  <c r="B31" i="34"/>
  <c r="C31" i="34" s="1"/>
  <c r="C42" i="34" s="1"/>
  <c r="W2" i="2"/>
  <c r="W16" i="2" s="1"/>
  <c r="D7" i="14"/>
  <c r="D29" i="14"/>
  <c r="B31" i="36"/>
  <c r="C31" i="36" s="1"/>
  <c r="C42" i="36" s="1"/>
  <c r="R4" i="2"/>
  <c r="I2" i="2"/>
  <c r="I16" i="2" s="1"/>
  <c r="I21" i="16" s="1"/>
  <c r="C22" i="40"/>
  <c r="B31" i="32"/>
  <c r="T2" i="2"/>
  <c r="C24" i="33"/>
  <c r="AS14" i="2"/>
  <c r="BH14" i="2" s="1"/>
  <c r="B31" i="39"/>
  <c r="C22" i="37"/>
  <c r="X2" i="2" s="1"/>
  <c r="B31" i="35"/>
  <c r="C24" i="35"/>
  <c r="I29" i="14"/>
  <c r="K6" i="35"/>
  <c r="C22" i="32"/>
  <c r="B44" i="31"/>
  <c r="D4" i="2"/>
  <c r="I3" i="2"/>
  <c r="C22" i="38"/>
  <c r="C24" i="37"/>
  <c r="C29" i="37" s="1"/>
  <c r="B31" i="37"/>
  <c r="C31" i="40"/>
  <c r="B44" i="40"/>
  <c r="Z2" i="2"/>
  <c r="C22" i="35"/>
  <c r="AQ14" i="2"/>
  <c r="BF14" i="2" s="1"/>
  <c r="AP14" i="2"/>
  <c r="BE14" i="2" s="1"/>
  <c r="H29" i="14"/>
  <c r="C24" i="32"/>
  <c r="C29" i="32" s="1"/>
  <c r="R2" i="2"/>
  <c r="W3" i="2"/>
  <c r="G2" i="2"/>
  <c r="B31" i="41"/>
  <c r="C31" i="41" s="1"/>
  <c r="C42" i="41" s="1"/>
  <c r="AM14" i="2"/>
  <c r="BB14" i="2" s="1"/>
  <c r="E29" i="14"/>
  <c r="AD14" i="2"/>
  <c r="J7" i="14"/>
  <c r="AE14" i="2"/>
  <c r="E7" i="14"/>
  <c r="J7" i="16"/>
  <c r="AR14" i="2"/>
  <c r="BG14" i="2" s="1"/>
  <c r="C24" i="39"/>
  <c r="C22" i="41"/>
  <c r="AB2" i="2" s="1"/>
  <c r="K6" i="37"/>
  <c r="D2" i="2"/>
  <c r="R3" i="2"/>
  <c r="U2" i="2"/>
  <c r="G3" i="2"/>
  <c r="B31" i="38"/>
  <c r="B31" i="33"/>
  <c r="C31" i="33" s="1"/>
  <c r="C42" i="33" s="1"/>
  <c r="K6" i="32"/>
  <c r="AH14" i="2"/>
  <c r="AG14" i="2"/>
  <c r="C7" i="14"/>
  <c r="D33" i="14" l="1"/>
  <c r="I9" i="14"/>
  <c r="A7" i="2"/>
  <c r="O6" i="2"/>
  <c r="J3" i="2"/>
  <c r="J10" i="16" s="1"/>
  <c r="AN2" i="2"/>
  <c r="BC2" i="2" s="1"/>
  <c r="I31" i="14"/>
  <c r="Q3" i="2"/>
  <c r="C4" i="2"/>
  <c r="Q4" i="2"/>
  <c r="C2" i="2"/>
  <c r="Q2" i="2"/>
  <c r="B53" i="1"/>
  <c r="C53" i="1" s="1"/>
  <c r="C59" i="1" s="1"/>
  <c r="B44" i="34"/>
  <c r="C44" i="1"/>
  <c r="U4" i="2"/>
  <c r="W4" i="2"/>
  <c r="G4" i="2"/>
  <c r="G11" i="16" s="1"/>
  <c r="C3" i="2"/>
  <c r="F9" i="16"/>
  <c r="F16" i="2"/>
  <c r="F21" i="16" s="1"/>
  <c r="O7" i="16"/>
  <c r="D29" i="16" s="1"/>
  <c r="I43" i="14"/>
  <c r="T16" i="2"/>
  <c r="F9" i="14"/>
  <c r="F31" i="14"/>
  <c r="I21" i="14"/>
  <c r="O7" i="14"/>
  <c r="C31" i="37"/>
  <c r="B44" i="36"/>
  <c r="I4" i="2"/>
  <c r="I11" i="16" s="1"/>
  <c r="L9" i="16"/>
  <c r="B44" i="35"/>
  <c r="B53" i="35" s="1"/>
  <c r="C53" i="35" s="1"/>
  <c r="C59" i="35" s="1"/>
  <c r="C29" i="35"/>
  <c r="H3" i="2" s="1"/>
  <c r="C31" i="32"/>
  <c r="C42" i="32" s="1"/>
  <c r="M3" i="2"/>
  <c r="AA2" i="2"/>
  <c r="I9" i="16"/>
  <c r="AQ2" i="2"/>
  <c r="BF2" i="2" s="1"/>
  <c r="B44" i="32"/>
  <c r="B53" i="32" s="1"/>
  <c r="B44" i="37"/>
  <c r="B53" i="37" s="1"/>
  <c r="AA3" i="2"/>
  <c r="M2" i="2"/>
  <c r="X16" i="2"/>
  <c r="AB16" i="2"/>
  <c r="U16" i="2"/>
  <c r="G31" i="14"/>
  <c r="AO2" i="2"/>
  <c r="D32" i="14"/>
  <c r="AL3" i="2"/>
  <c r="D10" i="14"/>
  <c r="C44" i="40"/>
  <c r="C51" i="40" s="1"/>
  <c r="B53" i="40"/>
  <c r="C31" i="39"/>
  <c r="C42" i="39" s="1"/>
  <c r="B44" i="39"/>
  <c r="C44" i="39" s="1"/>
  <c r="C51" i="39" s="1"/>
  <c r="AL4" i="2"/>
  <c r="BA4" i="2" s="1"/>
  <c r="L31" i="14"/>
  <c r="AT2" i="2"/>
  <c r="Z16" i="2"/>
  <c r="C42" i="40"/>
  <c r="M4" i="2" s="1"/>
  <c r="K2" i="2"/>
  <c r="K3" i="2"/>
  <c r="Y2" i="2"/>
  <c r="Y3" i="2"/>
  <c r="E2" i="2"/>
  <c r="S2" i="2"/>
  <c r="S3" i="2"/>
  <c r="E3" i="2"/>
  <c r="B44" i="33"/>
  <c r="V2" i="2"/>
  <c r="L9" i="14"/>
  <c r="C29" i="33"/>
  <c r="F3" i="2" s="1"/>
  <c r="C31" i="38"/>
  <c r="B44" i="38"/>
  <c r="N3" i="2"/>
  <c r="N2" i="2"/>
  <c r="AB3" i="2"/>
  <c r="N4" i="2"/>
  <c r="G16" i="2"/>
  <c r="G9" i="14"/>
  <c r="G9" i="16"/>
  <c r="AB4" i="2"/>
  <c r="J2" i="2"/>
  <c r="J31" i="14" s="1"/>
  <c r="X3" i="2"/>
  <c r="AW14" i="2"/>
  <c r="O29" i="14"/>
  <c r="G10" i="16"/>
  <c r="G10" i="14"/>
  <c r="C44" i="34"/>
  <c r="B53" i="34"/>
  <c r="H2" i="2"/>
  <c r="I10" i="16"/>
  <c r="I10" i="14"/>
  <c r="C44" i="31"/>
  <c r="B53" i="31"/>
  <c r="B44" i="41"/>
  <c r="B53" i="41" s="1"/>
  <c r="C53" i="41" s="1"/>
  <c r="C59" i="41" s="1"/>
  <c r="C31" i="35"/>
  <c r="AO3" i="2"/>
  <c r="BD3" i="2" s="1"/>
  <c r="I32" i="14"/>
  <c r="AQ3" i="2"/>
  <c r="D31" i="14"/>
  <c r="AL2" i="2"/>
  <c r="R16" i="2"/>
  <c r="D11" i="16"/>
  <c r="D11" i="14"/>
  <c r="D9" i="16"/>
  <c r="D16" i="2"/>
  <c r="D9" i="14"/>
  <c r="C29" i="39"/>
  <c r="L3" i="2" s="1"/>
  <c r="G32" i="14"/>
  <c r="AO4" i="2" l="1"/>
  <c r="BD4" i="2" s="1"/>
  <c r="I33" i="14"/>
  <c r="A8" i="2"/>
  <c r="O7" i="2"/>
  <c r="J10" i="14"/>
  <c r="AG2" i="2"/>
  <c r="AA5" i="2"/>
  <c r="M29" i="16"/>
  <c r="E29" i="16"/>
  <c r="I29" i="16"/>
  <c r="G33" i="14"/>
  <c r="G11" i="14"/>
  <c r="F4" i="2"/>
  <c r="L5" i="2"/>
  <c r="L12" i="16" s="1"/>
  <c r="AQ4" i="2"/>
  <c r="BF4" i="2" s="1"/>
  <c r="C16" i="2"/>
  <c r="C9" i="16"/>
  <c r="C9" i="14"/>
  <c r="C32" i="14"/>
  <c r="AK3" i="2"/>
  <c r="AZ3" i="2" s="1"/>
  <c r="C29" i="16"/>
  <c r="N29" i="16"/>
  <c r="I11" i="14"/>
  <c r="E4" i="2"/>
  <c r="F43" i="14"/>
  <c r="B61" i="1"/>
  <c r="C61" i="1" s="1"/>
  <c r="C67" i="1" s="1"/>
  <c r="S4" i="2"/>
  <c r="C31" i="14"/>
  <c r="AK2" i="2"/>
  <c r="Q16" i="2"/>
  <c r="C11" i="16"/>
  <c r="C11" i="14"/>
  <c r="L29" i="16"/>
  <c r="K29" i="16"/>
  <c r="G29" i="16"/>
  <c r="H29" i="16"/>
  <c r="F29" i="16"/>
  <c r="J29" i="16"/>
  <c r="B61" i="35"/>
  <c r="B69" i="35" s="1"/>
  <c r="C69" i="35" s="1"/>
  <c r="C77" i="35" s="1"/>
  <c r="C10" i="16"/>
  <c r="C10" i="14"/>
  <c r="C51" i="1"/>
  <c r="Q6" i="2" s="1"/>
  <c r="C33" i="14"/>
  <c r="AK4" i="2"/>
  <c r="AZ4" i="2" s="1"/>
  <c r="F21" i="14"/>
  <c r="AH2" i="2"/>
  <c r="AE2" i="2"/>
  <c r="H10" i="16"/>
  <c r="C53" i="32"/>
  <c r="C59" i="32" s="1"/>
  <c r="M10" i="16"/>
  <c r="M10" i="14"/>
  <c r="C42" i="37"/>
  <c r="X4" i="2"/>
  <c r="V3" i="2"/>
  <c r="AD2" i="2"/>
  <c r="B53" i="36"/>
  <c r="B53" i="33"/>
  <c r="B53" i="39"/>
  <c r="C53" i="39" s="1"/>
  <c r="C59" i="39" s="1"/>
  <c r="M9" i="16"/>
  <c r="M9" i="14"/>
  <c r="M16" i="2"/>
  <c r="C44" i="35"/>
  <c r="C53" i="40"/>
  <c r="C59" i="40" s="1"/>
  <c r="C44" i="37"/>
  <c r="C51" i="37" s="1"/>
  <c r="J4" i="2"/>
  <c r="J11" i="16" s="1"/>
  <c r="C44" i="32"/>
  <c r="B61" i="32"/>
  <c r="C61" i="32" s="1"/>
  <c r="C67" i="32" s="1"/>
  <c r="C44" i="36"/>
  <c r="C51" i="36" s="1"/>
  <c r="W5" i="2" s="1"/>
  <c r="Z4" i="2"/>
  <c r="M32" i="14"/>
  <c r="AU3" i="2"/>
  <c r="BJ3" i="2" s="1"/>
  <c r="M31" i="14"/>
  <c r="AU2" i="2"/>
  <c r="BJ2" i="2" s="1"/>
  <c r="AA16" i="2"/>
  <c r="L10" i="16"/>
  <c r="D21" i="14"/>
  <c r="D21" i="16"/>
  <c r="C53" i="31"/>
  <c r="C59" i="31" s="1"/>
  <c r="B61" i="31"/>
  <c r="C61" i="31" s="1"/>
  <c r="C67" i="31" s="1"/>
  <c r="C53" i="37"/>
  <c r="B61" i="37"/>
  <c r="C61" i="37" s="1"/>
  <c r="C67" i="37" s="1"/>
  <c r="N32" i="14"/>
  <c r="AV3" i="2"/>
  <c r="BK3" i="2" s="1"/>
  <c r="H31" i="14"/>
  <c r="AP2" i="2"/>
  <c r="V16" i="2"/>
  <c r="K10" i="16"/>
  <c r="K10" i="14"/>
  <c r="M11" i="16"/>
  <c r="BD2" i="2"/>
  <c r="B61" i="40"/>
  <c r="BF3" i="2"/>
  <c r="C51" i="31"/>
  <c r="R5" i="2" s="1"/>
  <c r="C51" i="34"/>
  <c r="G5" i="2" s="1"/>
  <c r="N11" i="14"/>
  <c r="N11" i="16"/>
  <c r="N9" i="16"/>
  <c r="N16" i="2"/>
  <c r="N43" i="14" s="1"/>
  <c r="N9" i="14"/>
  <c r="C42" i="38"/>
  <c r="C44" i="33"/>
  <c r="E32" i="14"/>
  <c r="AM3" i="2"/>
  <c r="BB3" i="2" s="1"/>
  <c r="K9" i="16"/>
  <c r="K16" i="2"/>
  <c r="K9" i="14"/>
  <c r="AA4" i="2"/>
  <c r="M11" i="14" s="1"/>
  <c r="AA6" i="2"/>
  <c r="L43" i="14"/>
  <c r="L21" i="14"/>
  <c r="BA3" i="2"/>
  <c r="N31" i="14"/>
  <c r="G21" i="16"/>
  <c r="G21" i="14"/>
  <c r="L6" i="2"/>
  <c r="Z5" i="2"/>
  <c r="Z3" i="2"/>
  <c r="L10" i="14" s="1"/>
  <c r="L4" i="2"/>
  <c r="D43" i="14"/>
  <c r="C42" i="35"/>
  <c r="V4" i="2" s="1"/>
  <c r="H16" i="2"/>
  <c r="H9" i="14"/>
  <c r="H9" i="16"/>
  <c r="B61" i="34"/>
  <c r="N33" i="14"/>
  <c r="AV4" i="2"/>
  <c r="BK4" i="2" s="1"/>
  <c r="C44" i="38"/>
  <c r="T3" i="2"/>
  <c r="T4" i="2"/>
  <c r="F11" i="14" s="1"/>
  <c r="BI2" i="2"/>
  <c r="G43" i="14"/>
  <c r="C53" i="36"/>
  <c r="C59" i="36" s="1"/>
  <c r="N10" i="16"/>
  <c r="N10" i="14"/>
  <c r="E31" i="14"/>
  <c r="AM2" i="2"/>
  <c r="S16" i="2"/>
  <c r="K32" i="14"/>
  <c r="AS3" i="2"/>
  <c r="BH3" i="2" s="1"/>
  <c r="BA2" i="2"/>
  <c r="C44" i="41"/>
  <c r="B61" i="41"/>
  <c r="C53" i="34"/>
  <c r="C59" i="34" s="1"/>
  <c r="J32" i="14"/>
  <c r="AR3" i="2"/>
  <c r="BG3" i="2" s="1"/>
  <c r="J16" i="2"/>
  <c r="J43" i="14" s="1"/>
  <c r="J9" i="16"/>
  <c r="J9" i="14"/>
  <c r="F11" i="16"/>
  <c r="F10" i="16"/>
  <c r="E10" i="16"/>
  <c r="E10" i="14"/>
  <c r="AE3" i="2"/>
  <c r="AD3" i="2"/>
  <c r="E9" i="16"/>
  <c r="E9" i="14"/>
  <c r="E16" i="2"/>
  <c r="Y16" i="2"/>
  <c r="K31" i="14"/>
  <c r="AS2" i="2"/>
  <c r="M6" i="2"/>
  <c r="M5" i="2"/>
  <c r="AU5" i="2" s="1"/>
  <c r="BJ5" i="2" s="1"/>
  <c r="AV2" i="2"/>
  <c r="AR2" i="2"/>
  <c r="B53" i="38"/>
  <c r="AM4" i="2" l="1"/>
  <c r="BB4" i="2" s="1"/>
  <c r="E11" i="14"/>
  <c r="E11" i="16"/>
  <c r="E33" i="14"/>
  <c r="L33" i="14"/>
  <c r="AR4" i="2"/>
  <c r="BG4" i="2" s="1"/>
  <c r="A9" i="2"/>
  <c r="O8" i="2"/>
  <c r="O29" i="16"/>
  <c r="O31" i="14"/>
  <c r="R7" i="2"/>
  <c r="J33" i="14"/>
  <c r="Q5" i="2"/>
  <c r="C5" i="2"/>
  <c r="Q7" i="2"/>
  <c r="C6" i="2"/>
  <c r="C35" i="14" s="1"/>
  <c r="B79" i="35"/>
  <c r="J11" i="14"/>
  <c r="J5" i="2"/>
  <c r="J12" i="16" s="1"/>
  <c r="C43" i="14"/>
  <c r="C7" i="2"/>
  <c r="AZ2" i="2"/>
  <c r="C21" i="16"/>
  <c r="C21" i="14"/>
  <c r="AG3" i="2"/>
  <c r="C61" i="35"/>
  <c r="B69" i="1"/>
  <c r="K43" i="14"/>
  <c r="O9" i="16"/>
  <c r="M31" i="16" s="1"/>
  <c r="M43" i="14"/>
  <c r="AD16" i="2"/>
  <c r="C51" i="35"/>
  <c r="H6" i="2" s="1"/>
  <c r="B86" i="35"/>
  <c r="AT4" i="2"/>
  <c r="BI4" i="2" s="1"/>
  <c r="B69" i="37"/>
  <c r="C69" i="37" s="1"/>
  <c r="M21" i="14"/>
  <c r="M21" i="16"/>
  <c r="C53" i="33"/>
  <c r="B61" i="33"/>
  <c r="B69" i="33" s="1"/>
  <c r="C69" i="33" s="1"/>
  <c r="C77" i="33" s="1"/>
  <c r="B61" i="39"/>
  <c r="U5" i="2"/>
  <c r="G12" i="14" s="1"/>
  <c r="D5" i="2"/>
  <c r="D34" i="14" s="1"/>
  <c r="D6" i="2"/>
  <c r="Z6" i="2"/>
  <c r="L35" i="14" s="1"/>
  <c r="C51" i="32"/>
  <c r="B61" i="36"/>
  <c r="B69" i="40"/>
  <c r="C69" i="40" s="1"/>
  <c r="C77" i="40" s="1"/>
  <c r="C67" i="35"/>
  <c r="V8" i="2" s="1"/>
  <c r="H4" i="2"/>
  <c r="AP4" i="2" s="1"/>
  <c r="BE4" i="2" s="1"/>
  <c r="R6" i="2"/>
  <c r="B69" i="31"/>
  <c r="C69" i="31" s="1"/>
  <c r="C77" i="31" s="1"/>
  <c r="B69" i="32"/>
  <c r="C69" i="32" s="1"/>
  <c r="C77" i="32" s="1"/>
  <c r="H32" i="14"/>
  <c r="AP3" i="2"/>
  <c r="BE3" i="2" s="1"/>
  <c r="X5" i="2"/>
  <c r="H10" i="14"/>
  <c r="O10" i="16"/>
  <c r="E32" i="16" s="1"/>
  <c r="U6" i="2"/>
  <c r="G12" i="16"/>
  <c r="BG2" i="2"/>
  <c r="L34" i="14"/>
  <c r="AT5" i="2"/>
  <c r="BI5" i="2" s="1"/>
  <c r="M12" i="16"/>
  <c r="M12" i="14"/>
  <c r="M34" i="14"/>
  <c r="K4" i="2"/>
  <c r="F33" i="14"/>
  <c r="AN4" i="2"/>
  <c r="BC4" i="2" s="1"/>
  <c r="F32" i="14"/>
  <c r="AN3" i="2"/>
  <c r="AH3" i="2"/>
  <c r="O32" i="14" s="1"/>
  <c r="C51" i="38"/>
  <c r="C61" i="34"/>
  <c r="B69" i="34"/>
  <c r="H21" i="16"/>
  <c r="H21" i="14"/>
  <c r="I6" i="2"/>
  <c r="L13" i="16"/>
  <c r="M35" i="14"/>
  <c r="AU6" i="2"/>
  <c r="BJ6" i="2" s="1"/>
  <c r="Y4" i="2"/>
  <c r="AH4" i="2" s="1"/>
  <c r="C51" i="33"/>
  <c r="F5" i="2" s="1"/>
  <c r="D7" i="2"/>
  <c r="H43" i="14"/>
  <c r="C59" i="37"/>
  <c r="J7" i="2" s="1"/>
  <c r="AE16" i="2"/>
  <c r="BK2" i="2"/>
  <c r="O9" i="14"/>
  <c r="C61" i="41"/>
  <c r="E43" i="14"/>
  <c r="AG16" i="2"/>
  <c r="AH16" i="2"/>
  <c r="M13" i="16"/>
  <c r="M13" i="14"/>
  <c r="BH2" i="2"/>
  <c r="Y5" i="2"/>
  <c r="F10" i="14"/>
  <c r="BB2" i="2"/>
  <c r="AW2" i="2"/>
  <c r="W6" i="2"/>
  <c r="L11" i="14"/>
  <c r="L11" i="16"/>
  <c r="K21" i="16"/>
  <c r="K21" i="14"/>
  <c r="B69" i="41"/>
  <c r="C61" i="40"/>
  <c r="BE2" i="2"/>
  <c r="L12" i="14"/>
  <c r="C53" i="38"/>
  <c r="C59" i="38" s="1"/>
  <c r="B61" i="38"/>
  <c r="E21" i="16"/>
  <c r="E21" i="14"/>
  <c r="J21" i="16"/>
  <c r="J21" i="14"/>
  <c r="C51" i="41"/>
  <c r="N5" i="2" s="1"/>
  <c r="I5" i="2"/>
  <c r="L32" i="14"/>
  <c r="AT3" i="2"/>
  <c r="M33" i="14"/>
  <c r="AU4" i="2"/>
  <c r="K5" i="2"/>
  <c r="N21" i="14"/>
  <c r="N21" i="16"/>
  <c r="G6" i="2"/>
  <c r="B79" i="37"/>
  <c r="B86" i="37" s="1"/>
  <c r="AO5" i="2" l="1"/>
  <c r="BD5" i="2" s="1"/>
  <c r="AD4" i="2"/>
  <c r="L13" i="14"/>
  <c r="A10" i="2"/>
  <c r="O10" i="2" s="1"/>
  <c r="O9" i="2"/>
  <c r="H5" i="2"/>
  <c r="B79" i="31"/>
  <c r="C79" i="31" s="1"/>
  <c r="AT6" i="2"/>
  <c r="BI6" i="2" s="1"/>
  <c r="C79" i="35"/>
  <c r="C84" i="35" s="1"/>
  <c r="G31" i="16"/>
  <c r="AK6" i="2"/>
  <c r="AZ6" i="2" s="1"/>
  <c r="I31" i="16"/>
  <c r="O10" i="14"/>
  <c r="Q10" i="14" s="1"/>
  <c r="V5" i="2"/>
  <c r="AP5" i="2" s="1"/>
  <c r="BE5" i="2" s="1"/>
  <c r="E8" i="2"/>
  <c r="E15" i="16" s="1"/>
  <c r="H8" i="2"/>
  <c r="AP8" i="2" s="1"/>
  <c r="BE8" i="2" s="1"/>
  <c r="X6" i="2"/>
  <c r="V6" i="2"/>
  <c r="H13" i="14" s="1"/>
  <c r="G34" i="14"/>
  <c r="S6" i="2"/>
  <c r="C14" i="16"/>
  <c r="C14" i="14"/>
  <c r="K31" i="16"/>
  <c r="H9" i="2"/>
  <c r="H16" i="16" s="1"/>
  <c r="L31" i="16"/>
  <c r="V9" i="2"/>
  <c r="AL5" i="2"/>
  <c r="BA5" i="2" s="1"/>
  <c r="D8" i="2"/>
  <c r="D15" i="16" s="1"/>
  <c r="C13" i="16"/>
  <c r="C13" i="14"/>
  <c r="C34" i="14"/>
  <c r="AK5" i="2"/>
  <c r="C69" i="1"/>
  <c r="B79" i="1"/>
  <c r="C79" i="1" s="1"/>
  <c r="C84" i="1" s="1"/>
  <c r="AK7" i="2"/>
  <c r="AZ7" i="2" s="1"/>
  <c r="C36" i="14"/>
  <c r="V7" i="2"/>
  <c r="H13" i="16"/>
  <c r="C12" i="14"/>
  <c r="C12" i="16"/>
  <c r="H31" i="16"/>
  <c r="E31" i="16"/>
  <c r="N31" i="16"/>
  <c r="E6" i="2"/>
  <c r="E35" i="14" s="1"/>
  <c r="AL6" i="2"/>
  <c r="BA6" i="2" s="1"/>
  <c r="C31" i="16"/>
  <c r="F31" i="16"/>
  <c r="J31" i="16"/>
  <c r="D31" i="16"/>
  <c r="H33" i="14"/>
  <c r="H11" i="14"/>
  <c r="AE4" i="2"/>
  <c r="O33" i="14" s="1"/>
  <c r="H11" i="16"/>
  <c r="L32" i="16"/>
  <c r="F32" i="16"/>
  <c r="N32" i="16"/>
  <c r="K32" i="16"/>
  <c r="D35" i="14"/>
  <c r="D13" i="16"/>
  <c r="D13" i="14"/>
  <c r="O21" i="16"/>
  <c r="M43" i="16" s="1"/>
  <c r="D12" i="14"/>
  <c r="O43" i="14"/>
  <c r="N6" i="2"/>
  <c r="N13" i="16" s="1"/>
  <c r="O21" i="14"/>
  <c r="D12" i="16"/>
  <c r="C67" i="41"/>
  <c r="AB7" i="2" s="1"/>
  <c r="X7" i="2"/>
  <c r="J14" i="14" s="1"/>
  <c r="B69" i="39"/>
  <c r="C69" i="39" s="1"/>
  <c r="C77" i="39" s="1"/>
  <c r="C61" i="36"/>
  <c r="B69" i="36"/>
  <c r="S7" i="2"/>
  <c r="E7" i="2"/>
  <c r="J12" i="14"/>
  <c r="J34" i="14"/>
  <c r="AR5" i="2"/>
  <c r="BG5" i="2" s="1"/>
  <c r="B79" i="32"/>
  <c r="C79" i="32" s="1"/>
  <c r="C84" i="32" s="1"/>
  <c r="AB6" i="2"/>
  <c r="J6" i="2"/>
  <c r="S5" i="2"/>
  <c r="C59" i="33"/>
  <c r="H7" i="2"/>
  <c r="H14" i="16" s="1"/>
  <c r="AB5" i="2"/>
  <c r="N34" i="14" s="1"/>
  <c r="B79" i="40"/>
  <c r="C79" i="40" s="1"/>
  <c r="C84" i="40" s="1"/>
  <c r="C61" i="39"/>
  <c r="C67" i="39" s="1"/>
  <c r="S8" i="2"/>
  <c r="E5" i="2"/>
  <c r="C61" i="33"/>
  <c r="C67" i="33" s="1"/>
  <c r="B79" i="33"/>
  <c r="C79" i="33" s="1"/>
  <c r="C84" i="33" s="1"/>
  <c r="R8" i="2"/>
  <c r="I12" i="14"/>
  <c r="I12" i="16"/>
  <c r="N12" i="16"/>
  <c r="C61" i="38"/>
  <c r="K34" i="14"/>
  <c r="AS5" i="2"/>
  <c r="BH5" i="2" s="1"/>
  <c r="Q9" i="14"/>
  <c r="H12" i="16"/>
  <c r="J14" i="16"/>
  <c r="F12" i="16"/>
  <c r="G35" i="14"/>
  <c r="AO6" i="2"/>
  <c r="BD6" i="2" s="1"/>
  <c r="M32" i="16"/>
  <c r="I32" i="16"/>
  <c r="C32" i="16"/>
  <c r="H32" i="16"/>
  <c r="D32" i="16"/>
  <c r="J32" i="16"/>
  <c r="G32" i="16"/>
  <c r="B69" i="38"/>
  <c r="C69" i="41"/>
  <c r="B79" i="41"/>
  <c r="I35" i="14"/>
  <c r="AQ6" i="2"/>
  <c r="BF6" i="2" s="1"/>
  <c r="D14" i="14"/>
  <c r="D14" i="16"/>
  <c r="I13" i="14"/>
  <c r="I13" i="16"/>
  <c r="C69" i="34"/>
  <c r="C77" i="34" s="1"/>
  <c r="B79" i="34"/>
  <c r="C79" i="34" s="1"/>
  <c r="C84" i="34" s="1"/>
  <c r="AG4" i="2"/>
  <c r="K11" i="14"/>
  <c r="K11" i="16"/>
  <c r="Y6" i="2"/>
  <c r="AQ5" i="2"/>
  <c r="C79" i="37"/>
  <c r="C84" i="37" s="1"/>
  <c r="K12" i="16"/>
  <c r="K12" i="14"/>
  <c r="BJ4" i="2"/>
  <c r="BI3" i="2"/>
  <c r="B86" i="31"/>
  <c r="C86" i="31" s="1"/>
  <c r="C92" i="31" s="1"/>
  <c r="T6" i="2"/>
  <c r="T5" i="2"/>
  <c r="F12" i="14" s="1"/>
  <c r="C67" i="34"/>
  <c r="U8" i="2" s="1"/>
  <c r="AL7" i="2"/>
  <c r="K6" i="2"/>
  <c r="I34" i="14"/>
  <c r="C77" i="37"/>
  <c r="G13" i="14"/>
  <c r="G13" i="16"/>
  <c r="C67" i="40"/>
  <c r="M8" i="2" s="1"/>
  <c r="J13" i="16"/>
  <c r="K33" i="14"/>
  <c r="AS4" i="2"/>
  <c r="AW4" i="2" s="1"/>
  <c r="BC3" i="2"/>
  <c r="AW3" i="2"/>
  <c r="D36" i="14"/>
  <c r="F8" i="2" l="1"/>
  <c r="H15" i="16"/>
  <c r="H37" i="14"/>
  <c r="H15" i="14"/>
  <c r="H16" i="14"/>
  <c r="H12" i="14"/>
  <c r="AP7" i="2"/>
  <c r="BE7" i="2" s="1"/>
  <c r="J35" i="14"/>
  <c r="J13" i="14"/>
  <c r="AR7" i="2"/>
  <c r="BG7" i="2" s="1"/>
  <c r="AR6" i="2"/>
  <c r="BG6" i="2" s="1"/>
  <c r="J36" i="14"/>
  <c r="E13" i="14"/>
  <c r="H34" i="14"/>
  <c r="B86" i="40"/>
  <c r="X9" i="2"/>
  <c r="AV6" i="2"/>
  <c r="BK6" i="2" s="1"/>
  <c r="B86" i="1"/>
  <c r="C86" i="1" s="1"/>
  <c r="C92" i="1" s="1"/>
  <c r="C86" i="35"/>
  <c r="C86" i="37"/>
  <c r="C92" i="37" s="1"/>
  <c r="E13" i="16"/>
  <c r="AP6" i="2"/>
  <c r="BE6" i="2" s="1"/>
  <c r="AM6" i="2"/>
  <c r="BB6" i="2" s="1"/>
  <c r="H35" i="14"/>
  <c r="J10" i="2"/>
  <c r="J17" i="16" s="1"/>
  <c r="M9" i="2"/>
  <c r="S9" i="2"/>
  <c r="T9" i="2"/>
  <c r="N7" i="2"/>
  <c r="N36" i="14" s="1"/>
  <c r="O31" i="16"/>
  <c r="L7" i="2"/>
  <c r="L8" i="2"/>
  <c r="L15" i="16" s="1"/>
  <c r="C77" i="1"/>
  <c r="Q10" i="2" s="1"/>
  <c r="T8" i="2"/>
  <c r="AN8" i="2" s="1"/>
  <c r="AA7" i="2"/>
  <c r="AP9" i="2"/>
  <c r="BE9" i="2" s="1"/>
  <c r="T7" i="2"/>
  <c r="B86" i="34"/>
  <c r="C86" i="34" s="1"/>
  <c r="C92" i="34" s="1"/>
  <c r="B86" i="32"/>
  <c r="C86" i="32" s="1"/>
  <c r="C92" i="32" s="1"/>
  <c r="H38" i="14"/>
  <c r="E9" i="2"/>
  <c r="AZ5" i="2"/>
  <c r="H36" i="14"/>
  <c r="N43" i="16"/>
  <c r="E43" i="16"/>
  <c r="G43" i="16"/>
  <c r="H43" i="16"/>
  <c r="L43" i="16"/>
  <c r="J43" i="16"/>
  <c r="I43" i="16"/>
  <c r="C43" i="16"/>
  <c r="K43" i="16"/>
  <c r="F43" i="16"/>
  <c r="D43" i="16"/>
  <c r="E12" i="16"/>
  <c r="O12" i="16" s="1"/>
  <c r="C34" i="16" s="1"/>
  <c r="E12" i="14"/>
  <c r="E14" i="14"/>
  <c r="E14" i="16"/>
  <c r="N13" i="14"/>
  <c r="X10" i="2"/>
  <c r="N35" i="14"/>
  <c r="D37" i="14"/>
  <c r="AL8" i="2"/>
  <c r="BA8" i="2" s="1"/>
  <c r="AM8" i="2"/>
  <c r="BB8" i="2" s="1"/>
  <c r="E37" i="14"/>
  <c r="H14" i="14"/>
  <c r="E36" i="14"/>
  <c r="AM7" i="2"/>
  <c r="BB7" i="2" s="1"/>
  <c r="D15" i="14"/>
  <c r="U9" i="2"/>
  <c r="AV5" i="2"/>
  <c r="B86" i="33"/>
  <c r="C86" i="33" s="1"/>
  <c r="S10" i="2"/>
  <c r="E34" i="14"/>
  <c r="AM5" i="2"/>
  <c r="C69" i="36"/>
  <c r="C77" i="36" s="1"/>
  <c r="B79" i="36"/>
  <c r="B79" i="39"/>
  <c r="Z7" i="2"/>
  <c r="AT7" i="2" s="1"/>
  <c r="AA9" i="2"/>
  <c r="AD5" i="2"/>
  <c r="AE5" i="2"/>
  <c r="N12" i="14"/>
  <c r="F9" i="2"/>
  <c r="F6" i="2"/>
  <c r="F13" i="14" s="1"/>
  <c r="F7" i="2"/>
  <c r="C67" i="36"/>
  <c r="W7" i="2" s="1"/>
  <c r="I7" i="2"/>
  <c r="E15" i="14"/>
  <c r="M15" i="16"/>
  <c r="L14" i="16"/>
  <c r="K13" i="16"/>
  <c r="K13" i="14"/>
  <c r="BA7" i="2"/>
  <c r="BF5" i="2"/>
  <c r="O11" i="16"/>
  <c r="X8" i="2"/>
  <c r="J8" i="2"/>
  <c r="B79" i="38"/>
  <c r="AA8" i="2"/>
  <c r="M15" i="14" s="1"/>
  <c r="G9" i="2"/>
  <c r="G16" i="16" s="1"/>
  <c r="G8" i="2"/>
  <c r="G37" i="14" s="1"/>
  <c r="G7" i="2"/>
  <c r="G10" i="2"/>
  <c r="U7" i="2"/>
  <c r="F15" i="16"/>
  <c r="K35" i="14"/>
  <c r="AS6" i="2"/>
  <c r="BH6" i="2" s="1"/>
  <c r="C79" i="41"/>
  <c r="C84" i="41" s="1"/>
  <c r="B86" i="41"/>
  <c r="C86" i="41" s="1"/>
  <c r="C92" i="41" s="1"/>
  <c r="O32" i="16"/>
  <c r="J9" i="2"/>
  <c r="BH4" i="2"/>
  <c r="Z8" i="2"/>
  <c r="M7" i="2"/>
  <c r="F34" i="14"/>
  <c r="AN5" i="2"/>
  <c r="AG5" i="2"/>
  <c r="AH5" i="2"/>
  <c r="AG6" i="2"/>
  <c r="AH6" i="2"/>
  <c r="C77" i="41"/>
  <c r="AB8" i="2" s="1"/>
  <c r="C84" i="31"/>
  <c r="R10" i="2" s="1"/>
  <c r="C67" i="38"/>
  <c r="O11" i="14"/>
  <c r="C86" i="40"/>
  <c r="C69" i="38"/>
  <c r="BK5" i="2"/>
  <c r="C92" i="35" l="1"/>
  <c r="H10" i="2"/>
  <c r="S12" i="2"/>
  <c r="I7" i="32" s="1"/>
  <c r="E38" i="14"/>
  <c r="F37" i="14"/>
  <c r="F15" i="14"/>
  <c r="J17" i="14"/>
  <c r="L36" i="14"/>
  <c r="L14" i="14"/>
  <c r="M16" i="14"/>
  <c r="M16" i="16"/>
  <c r="AU9" i="2"/>
  <c r="BJ9" i="2" s="1"/>
  <c r="M38" i="14"/>
  <c r="H12" i="2"/>
  <c r="H17" i="16"/>
  <c r="H19" i="16" s="1"/>
  <c r="AV7" i="2"/>
  <c r="BK7" i="2" s="1"/>
  <c r="J39" i="14"/>
  <c r="AO8" i="2"/>
  <c r="BD8" i="2" s="1"/>
  <c r="U10" i="2"/>
  <c r="G39" i="14" s="1"/>
  <c r="N14" i="16"/>
  <c r="Q8" i="2"/>
  <c r="N14" i="14"/>
  <c r="Q9" i="2"/>
  <c r="Q12" i="2" s="1"/>
  <c r="V10" i="2"/>
  <c r="H17" i="14" s="1"/>
  <c r="H19" i="14" s="1"/>
  <c r="F38" i="14"/>
  <c r="N8" i="2"/>
  <c r="N37" i="14" s="1"/>
  <c r="O12" i="14"/>
  <c r="Q12" i="14" s="1"/>
  <c r="C9" i="2"/>
  <c r="F36" i="14"/>
  <c r="AB9" i="2"/>
  <c r="AN6" i="2"/>
  <c r="AW6" i="2" s="1"/>
  <c r="AR10" i="2"/>
  <c r="AR16" i="2" s="1"/>
  <c r="BG16" i="2" s="1"/>
  <c r="E16" i="14"/>
  <c r="AM9" i="2"/>
  <c r="BB9" i="2" s="1"/>
  <c r="C8" i="2"/>
  <c r="C10" i="2"/>
  <c r="AK10" i="2" s="1"/>
  <c r="E16" i="16"/>
  <c r="AN7" i="2"/>
  <c r="BC7" i="2" s="1"/>
  <c r="D9" i="2"/>
  <c r="D16" i="16" s="1"/>
  <c r="AU7" i="2"/>
  <c r="BJ7" i="2" s="1"/>
  <c r="E10" i="2"/>
  <c r="E12" i="2" s="1"/>
  <c r="J7" i="32" s="1"/>
  <c r="F35" i="14"/>
  <c r="AE6" i="2"/>
  <c r="O35" i="14" s="1"/>
  <c r="O43" i="16"/>
  <c r="O34" i="14"/>
  <c r="L34" i="16"/>
  <c r="S15" i="2"/>
  <c r="R9" i="2"/>
  <c r="N10" i="2"/>
  <c r="N17" i="16" s="1"/>
  <c r="F34" i="16"/>
  <c r="AN9" i="2"/>
  <c r="BC9" i="2" s="1"/>
  <c r="G34" i="16"/>
  <c r="E34" i="16"/>
  <c r="W8" i="2"/>
  <c r="C79" i="39"/>
  <c r="B86" i="39"/>
  <c r="C86" i="39" s="1"/>
  <c r="C92" i="39" s="1"/>
  <c r="AQ7" i="2"/>
  <c r="BF7" i="2" s="1"/>
  <c r="I36" i="14"/>
  <c r="H34" i="16"/>
  <c r="D10" i="2"/>
  <c r="D39" i="14" s="1"/>
  <c r="K34" i="16"/>
  <c r="M34" i="16"/>
  <c r="J34" i="16"/>
  <c r="I14" i="14"/>
  <c r="I14" i="16"/>
  <c r="F14" i="16"/>
  <c r="F14" i="14"/>
  <c r="BB5" i="2"/>
  <c r="C92" i="33"/>
  <c r="F16" i="16"/>
  <c r="F16" i="14"/>
  <c r="N34" i="16"/>
  <c r="AB10" i="2"/>
  <c r="N9" i="2"/>
  <c r="I34" i="16"/>
  <c r="O13" i="14"/>
  <c r="Q13" i="14" s="1"/>
  <c r="D34" i="16"/>
  <c r="I8" i="2"/>
  <c r="AD6" i="2"/>
  <c r="F13" i="16"/>
  <c r="O13" i="16" s="1"/>
  <c r="C79" i="36"/>
  <c r="B86" i="36"/>
  <c r="C86" i="36" s="1"/>
  <c r="C92" i="36" s="1"/>
  <c r="Q11" i="14"/>
  <c r="G14" i="16"/>
  <c r="G14" i="14"/>
  <c r="G12" i="2"/>
  <c r="J37" i="14"/>
  <c r="AR8" i="2"/>
  <c r="X12" i="2"/>
  <c r="AO9" i="2"/>
  <c r="BD9" i="2" s="1"/>
  <c r="BI7" i="2"/>
  <c r="K7" i="2"/>
  <c r="AD7" i="2" s="1"/>
  <c r="G15" i="14"/>
  <c r="G15" i="16"/>
  <c r="M37" i="14"/>
  <c r="AU8" i="2"/>
  <c r="BJ8" i="2" s="1"/>
  <c r="G38" i="14"/>
  <c r="L37" i="14"/>
  <c r="AT8" i="2"/>
  <c r="BI8" i="2" s="1"/>
  <c r="J16" i="16"/>
  <c r="J16" i="14"/>
  <c r="G36" i="14"/>
  <c r="AO7" i="2"/>
  <c r="C79" i="38"/>
  <c r="C84" i="38" s="1"/>
  <c r="B86" i="38"/>
  <c r="J15" i="16"/>
  <c r="J15" i="14"/>
  <c r="J12" i="2"/>
  <c r="C33" i="16"/>
  <c r="J33" i="16"/>
  <c r="G33" i="16"/>
  <c r="E33" i="16"/>
  <c r="I33" i="16"/>
  <c r="M33" i="16"/>
  <c r="N33" i="16"/>
  <c r="D33" i="16"/>
  <c r="F33" i="16"/>
  <c r="H33" i="16"/>
  <c r="L33" i="16"/>
  <c r="G16" i="14"/>
  <c r="AR9" i="2"/>
  <c r="BG9" i="2" s="1"/>
  <c r="C77" i="38"/>
  <c r="BC8" i="2"/>
  <c r="C92" i="40"/>
  <c r="M10" i="2" s="1"/>
  <c r="BC5" i="2"/>
  <c r="AW5" i="2"/>
  <c r="M14" i="14"/>
  <c r="M14" i="16"/>
  <c r="G17" i="16"/>
  <c r="L15" i="14"/>
  <c r="K33" i="16"/>
  <c r="M36" i="14"/>
  <c r="BG10" i="2"/>
  <c r="J38" i="14"/>
  <c r="U12" i="2" l="1"/>
  <c r="U15" i="2" s="1"/>
  <c r="E15" i="2"/>
  <c r="E41" i="14" s="1"/>
  <c r="E17" i="16"/>
  <c r="E19" i="16" s="1"/>
  <c r="AO10" i="2"/>
  <c r="AO12" i="2" s="1"/>
  <c r="AV8" i="2"/>
  <c r="N15" i="16"/>
  <c r="N39" i="14"/>
  <c r="G17" i="14"/>
  <c r="G19" i="14" s="1"/>
  <c r="BC6" i="2"/>
  <c r="N15" i="14"/>
  <c r="AV9" i="2"/>
  <c r="BK9" i="2" s="1"/>
  <c r="AK9" i="2"/>
  <c r="AZ9" i="2" s="1"/>
  <c r="AP10" i="2"/>
  <c r="H39" i="14"/>
  <c r="V12" i="2"/>
  <c r="J7" i="35"/>
  <c r="H15" i="2"/>
  <c r="C38" i="14"/>
  <c r="C16" i="14"/>
  <c r="AV10" i="2"/>
  <c r="AV16" i="2" s="1"/>
  <c r="BK16" i="2" s="1"/>
  <c r="C16" i="16"/>
  <c r="N17" i="14"/>
  <c r="AM10" i="2"/>
  <c r="AM12" i="2" s="1"/>
  <c r="BB12" i="2" s="1"/>
  <c r="AZ10" i="2"/>
  <c r="AK16" i="2"/>
  <c r="AZ16" i="2" s="1"/>
  <c r="C15" i="16"/>
  <c r="C15" i="14"/>
  <c r="C12" i="2"/>
  <c r="C37" i="14"/>
  <c r="AL10" i="2"/>
  <c r="BA10" i="2" s="1"/>
  <c r="D17" i="14"/>
  <c r="E39" i="14"/>
  <c r="E17" i="14"/>
  <c r="E19" i="14" s="1"/>
  <c r="D38" i="14"/>
  <c r="AK8" i="2"/>
  <c r="I7" i="1"/>
  <c r="Q15" i="2"/>
  <c r="D17" i="16"/>
  <c r="D19" i="16" s="1"/>
  <c r="D12" i="2"/>
  <c r="J7" i="31" s="1"/>
  <c r="C17" i="16"/>
  <c r="C17" i="14"/>
  <c r="C39" i="14"/>
  <c r="N16" i="16"/>
  <c r="N38" i="14"/>
  <c r="N12" i="2"/>
  <c r="J7" i="41" s="1"/>
  <c r="N16" i="14"/>
  <c r="D16" i="14"/>
  <c r="M35" i="16"/>
  <c r="H35" i="16"/>
  <c r="G35" i="16"/>
  <c r="O34" i="16"/>
  <c r="E35" i="16"/>
  <c r="AB12" i="2"/>
  <c r="I7" i="41" s="1"/>
  <c r="R12" i="2"/>
  <c r="I7" i="31" s="1"/>
  <c r="I8" i="31" s="1"/>
  <c r="J35" i="16"/>
  <c r="D35" i="16"/>
  <c r="C35" i="16"/>
  <c r="C84" i="39"/>
  <c r="L10" i="2"/>
  <c r="L9" i="2"/>
  <c r="Z10" i="2"/>
  <c r="Z9" i="2"/>
  <c r="K7" i="32"/>
  <c r="I8" i="32"/>
  <c r="AA10" i="2"/>
  <c r="M39" i="14" s="1"/>
  <c r="K35" i="16"/>
  <c r="J19" i="14"/>
  <c r="AL9" i="2"/>
  <c r="BA9" i="2" s="1"/>
  <c r="AE7" i="2"/>
  <c r="N35" i="16"/>
  <c r="L35" i="16"/>
  <c r="F10" i="2"/>
  <c r="J20" i="32"/>
  <c r="J21" i="32"/>
  <c r="J22" i="32"/>
  <c r="J24" i="32"/>
  <c r="J23" i="32"/>
  <c r="J25" i="32"/>
  <c r="J26" i="32"/>
  <c r="J8" i="32"/>
  <c r="J28" i="32"/>
  <c r="J27" i="32"/>
  <c r="I37" i="14"/>
  <c r="AQ8" i="2"/>
  <c r="BF8" i="2" s="1"/>
  <c r="I35" i="16"/>
  <c r="F35" i="16"/>
  <c r="C84" i="36"/>
  <c r="W9" i="2" s="1"/>
  <c r="I15" i="16"/>
  <c r="I15" i="14"/>
  <c r="T10" i="2"/>
  <c r="M17" i="16"/>
  <c r="M19" i="16" s="1"/>
  <c r="BD7" i="2"/>
  <c r="BG8" i="2"/>
  <c r="AR12" i="2"/>
  <c r="J19" i="16"/>
  <c r="K14" i="16"/>
  <c r="O14" i="16" s="1"/>
  <c r="M36" i="16" s="1"/>
  <c r="J7" i="34"/>
  <c r="G15" i="2"/>
  <c r="BK10" i="2"/>
  <c r="M12" i="2"/>
  <c r="AL16" i="2"/>
  <c r="O33" i="16"/>
  <c r="C86" i="38"/>
  <c r="C92" i="38" s="1"/>
  <c r="J7" i="37"/>
  <c r="J15" i="2"/>
  <c r="I7" i="37"/>
  <c r="X15" i="2"/>
  <c r="G19" i="16"/>
  <c r="BK8" i="2"/>
  <c r="I7" i="34" l="1"/>
  <c r="D15" i="2"/>
  <c r="D19" i="14"/>
  <c r="BB10" i="2"/>
  <c r="AO16" i="2"/>
  <c r="BD16" i="2" s="1"/>
  <c r="BD10" i="2"/>
  <c r="M17" i="14"/>
  <c r="M19" i="14" s="1"/>
  <c r="AA12" i="2"/>
  <c r="AU10" i="2"/>
  <c r="AU12" i="2" s="1"/>
  <c r="N19" i="16"/>
  <c r="AV12" i="2"/>
  <c r="V15" i="2"/>
  <c r="H41" i="14" s="1"/>
  <c r="I7" i="35"/>
  <c r="AM16" i="2"/>
  <c r="BB16" i="2" s="1"/>
  <c r="BE10" i="2"/>
  <c r="AP12" i="2"/>
  <c r="AP16" i="2"/>
  <c r="BE16" i="2" s="1"/>
  <c r="W10" i="2"/>
  <c r="W12" i="2" s="1"/>
  <c r="J21" i="35"/>
  <c r="J28" i="35"/>
  <c r="J20" i="35"/>
  <c r="J25" i="35"/>
  <c r="J26" i="35"/>
  <c r="J27" i="35"/>
  <c r="J22" i="35"/>
  <c r="J23" i="35"/>
  <c r="J24" i="35"/>
  <c r="J8" i="35"/>
  <c r="C19" i="16"/>
  <c r="N15" i="2"/>
  <c r="I10" i="2"/>
  <c r="I17" i="16" s="1"/>
  <c r="N19" i="14"/>
  <c r="C19" i="14"/>
  <c r="I8" i="1"/>
  <c r="AZ8" i="2"/>
  <c r="AK12" i="2"/>
  <c r="J7" i="1"/>
  <c r="C15" i="2"/>
  <c r="C41" i="14" s="1"/>
  <c r="AB15" i="2"/>
  <c r="K8" i="32"/>
  <c r="G41" i="14"/>
  <c r="O35" i="16"/>
  <c r="J20" i="34"/>
  <c r="J21" i="34"/>
  <c r="J22" i="34"/>
  <c r="J23" i="34"/>
  <c r="J25" i="34"/>
  <c r="J26" i="34"/>
  <c r="J28" i="34"/>
  <c r="J27" i="34"/>
  <c r="J24" i="34"/>
  <c r="J22" i="31"/>
  <c r="J21" i="31"/>
  <c r="J20" i="31"/>
  <c r="J23" i="31"/>
  <c r="J24" i="31"/>
  <c r="J26" i="31"/>
  <c r="J27" i="31"/>
  <c r="J25" i="31"/>
  <c r="J28" i="31"/>
  <c r="J21" i="41"/>
  <c r="J20" i="41"/>
  <c r="J22" i="41"/>
  <c r="J24" i="41"/>
  <c r="J25" i="41"/>
  <c r="J28" i="41"/>
  <c r="J27" i="41"/>
  <c r="J23" i="41"/>
  <c r="J26" i="41"/>
  <c r="R15" i="2"/>
  <c r="D41" i="14" s="1"/>
  <c r="AT9" i="2"/>
  <c r="Z12" i="2"/>
  <c r="L38" i="14"/>
  <c r="AL12" i="2"/>
  <c r="AL15" i="2" s="1"/>
  <c r="AN10" i="2"/>
  <c r="F39" i="14"/>
  <c r="T12" i="2"/>
  <c r="L39" i="14"/>
  <c r="AT10" i="2"/>
  <c r="L17" i="16"/>
  <c r="L17" i="14"/>
  <c r="J20" i="37"/>
  <c r="J21" i="37"/>
  <c r="J22" i="37"/>
  <c r="J23" i="37"/>
  <c r="J24" i="37"/>
  <c r="J26" i="37"/>
  <c r="J25" i="37"/>
  <c r="J28" i="37"/>
  <c r="J27" i="37"/>
  <c r="F17" i="16"/>
  <c r="F19" i="16" s="1"/>
  <c r="F17" i="14"/>
  <c r="F19" i="14" s="1"/>
  <c r="F12" i="2"/>
  <c r="L16" i="14"/>
  <c r="L16" i="16"/>
  <c r="L12" i="2"/>
  <c r="I9" i="2"/>
  <c r="BK12" i="2"/>
  <c r="AV15" i="2"/>
  <c r="G36" i="16"/>
  <c r="BA16" i="2"/>
  <c r="J7" i="40"/>
  <c r="M15" i="2"/>
  <c r="J8" i="34"/>
  <c r="K7" i="31"/>
  <c r="J8" i="31"/>
  <c r="K8" i="31" s="1"/>
  <c r="J41" i="14"/>
  <c r="J8" i="37"/>
  <c r="Y10" i="2"/>
  <c r="Y7" i="2"/>
  <c r="K9" i="2"/>
  <c r="Y8" i="2"/>
  <c r="K10" i="2"/>
  <c r="K8" i="2"/>
  <c r="Y9" i="2"/>
  <c r="BJ10" i="2"/>
  <c r="AU16" i="2"/>
  <c r="BJ16" i="2" s="1"/>
  <c r="K36" i="16"/>
  <c r="C36" i="16"/>
  <c r="E36" i="16"/>
  <c r="H36" i="16"/>
  <c r="N36" i="16"/>
  <c r="I36" i="16"/>
  <c r="F36" i="16"/>
  <c r="D36" i="16"/>
  <c r="J36" i="16"/>
  <c r="L36" i="16"/>
  <c r="I8" i="37"/>
  <c r="K7" i="37"/>
  <c r="I8" i="41"/>
  <c r="K7" i="41"/>
  <c r="AA15" i="2"/>
  <c r="J8" i="41"/>
  <c r="BA12" i="2"/>
  <c r="I8" i="34"/>
  <c r="K7" i="34"/>
  <c r="BG12" i="2"/>
  <c r="AR15" i="2"/>
  <c r="BG15" i="2" s="1"/>
  <c r="BD12" i="2"/>
  <c r="AO15" i="2" l="1"/>
  <c r="BD15" i="2" s="1"/>
  <c r="AM15" i="2"/>
  <c r="BB15" i="2" s="1"/>
  <c r="L19" i="16"/>
  <c r="BJ12" i="2"/>
  <c r="I7" i="40"/>
  <c r="I8" i="40" s="1"/>
  <c r="K8" i="41"/>
  <c r="I39" i="14"/>
  <c r="I17" i="14"/>
  <c r="I8" i="35"/>
  <c r="K8" i="35" s="1"/>
  <c r="K7" i="35"/>
  <c r="AQ10" i="2"/>
  <c r="BF10" i="2" s="1"/>
  <c r="BE12" i="2"/>
  <c r="AP15" i="2"/>
  <c r="BE15" i="2" s="1"/>
  <c r="N41" i="14"/>
  <c r="J28" i="1"/>
  <c r="J24" i="1"/>
  <c r="J20" i="1"/>
  <c r="J22" i="1"/>
  <c r="J21" i="1"/>
  <c r="J27" i="1"/>
  <c r="J23" i="1"/>
  <c r="J26" i="1"/>
  <c r="J25" i="1"/>
  <c r="L19" i="14"/>
  <c r="J8" i="1"/>
  <c r="K8" i="1" s="1"/>
  <c r="K7" i="1"/>
  <c r="BK15" i="2"/>
  <c r="AZ12" i="2"/>
  <c r="AK15" i="2"/>
  <c r="AZ15" i="2" s="1"/>
  <c r="K8" i="34"/>
  <c r="J20" i="40"/>
  <c r="J21" i="40"/>
  <c r="J22" i="40"/>
  <c r="J23" i="40"/>
  <c r="J25" i="40"/>
  <c r="J27" i="40"/>
  <c r="J26" i="40"/>
  <c r="J28" i="40"/>
  <c r="J24" i="40"/>
  <c r="W15" i="2"/>
  <c r="I7" i="36"/>
  <c r="I16" i="16"/>
  <c r="I19" i="16" s="1"/>
  <c r="I16" i="14"/>
  <c r="I12" i="2"/>
  <c r="J7" i="33"/>
  <c r="F15" i="2"/>
  <c r="AQ9" i="2"/>
  <c r="BC10" i="2"/>
  <c r="AN16" i="2"/>
  <c r="BC16" i="2" s="1"/>
  <c r="AN12" i="2"/>
  <c r="BI9" i="2"/>
  <c r="AT12" i="2"/>
  <c r="M41" i="14"/>
  <c r="K8" i="37"/>
  <c r="L15" i="2"/>
  <c r="J7" i="39"/>
  <c r="I38" i="14"/>
  <c r="I7" i="39"/>
  <c r="Z15" i="2"/>
  <c r="AT16" i="2"/>
  <c r="BI16" i="2" s="1"/>
  <c r="BI10" i="2"/>
  <c r="T15" i="2"/>
  <c r="I7" i="33"/>
  <c r="K16" i="16"/>
  <c r="K16" i="14"/>
  <c r="AD9" i="2"/>
  <c r="AE9" i="2"/>
  <c r="O36" i="16"/>
  <c r="K15" i="14"/>
  <c r="O15" i="14" s="1"/>
  <c r="Q15" i="14" s="1"/>
  <c r="K15" i="16"/>
  <c r="AE8" i="2"/>
  <c r="AD8" i="2"/>
  <c r="K12" i="2"/>
  <c r="K36" i="14"/>
  <c r="AS7" i="2"/>
  <c r="Y12" i="2"/>
  <c r="AG7" i="2"/>
  <c r="AH7" i="2"/>
  <c r="O36" i="14" s="1"/>
  <c r="K14" i="14"/>
  <c r="BA15" i="2"/>
  <c r="K17" i="16"/>
  <c r="K17" i="14"/>
  <c r="O17" i="14" s="1"/>
  <c r="Q17" i="14" s="1"/>
  <c r="AE10" i="2"/>
  <c r="AD10" i="2"/>
  <c r="K39" i="14"/>
  <c r="AS10" i="2"/>
  <c r="AH10" i="2"/>
  <c r="AG10" i="2"/>
  <c r="AU15" i="2"/>
  <c r="BJ15" i="2" s="1"/>
  <c r="J8" i="40"/>
  <c r="K38" i="14"/>
  <c r="AS9" i="2"/>
  <c r="AH9" i="2"/>
  <c r="AG9" i="2"/>
  <c r="K37" i="14"/>
  <c r="AS8" i="2"/>
  <c r="AG8" i="2"/>
  <c r="AH8" i="2"/>
  <c r="I19" i="14" l="1"/>
  <c r="AQ16" i="2"/>
  <c r="BF16" i="2" s="1"/>
  <c r="K7" i="40"/>
  <c r="O38" i="14"/>
  <c r="K8" i="40"/>
  <c r="L41" i="14"/>
  <c r="O39" i="14"/>
  <c r="O37" i="14"/>
  <c r="AN15" i="2"/>
  <c r="BC15" i="2" s="1"/>
  <c r="BC12" i="2"/>
  <c r="F41" i="14"/>
  <c r="J20" i="39"/>
  <c r="J21" i="39"/>
  <c r="J22" i="39"/>
  <c r="J23" i="39"/>
  <c r="J24" i="39"/>
  <c r="J25" i="39"/>
  <c r="J27" i="39"/>
  <c r="J26" i="39"/>
  <c r="J28" i="39"/>
  <c r="J8" i="39"/>
  <c r="J20" i="33"/>
  <c r="J22" i="33"/>
  <c r="J21" i="33"/>
  <c r="J26" i="33"/>
  <c r="J23" i="33"/>
  <c r="J24" i="33"/>
  <c r="J27" i="33"/>
  <c r="J25" i="33"/>
  <c r="J8" i="33"/>
  <c r="J28" i="33"/>
  <c r="I8" i="36"/>
  <c r="K7" i="39"/>
  <c r="I8" i="39"/>
  <c r="O16" i="14"/>
  <c r="Q16" i="14" s="1"/>
  <c r="AT15" i="2"/>
  <c r="BI15" i="2" s="1"/>
  <c r="BI12" i="2"/>
  <c r="J7" i="36"/>
  <c r="K7" i="36" s="1"/>
  <c r="I15" i="2"/>
  <c r="I41" i="14" s="1"/>
  <c r="I8" i="33"/>
  <c r="K7" i="33"/>
  <c r="O16" i="16"/>
  <c r="F38" i="16" s="1"/>
  <c r="BF9" i="2"/>
  <c r="AQ12" i="2"/>
  <c r="J7" i="38"/>
  <c r="K15" i="2"/>
  <c r="AE12" i="2"/>
  <c r="AD12" i="2"/>
  <c r="Y15" i="2"/>
  <c r="I7" i="38"/>
  <c r="AH12" i="2"/>
  <c r="AG12" i="2"/>
  <c r="BH10" i="2"/>
  <c r="AS16" i="2"/>
  <c r="AW10" i="2"/>
  <c r="K19" i="14"/>
  <c r="O14" i="14"/>
  <c r="BH7" i="2"/>
  <c r="AS12" i="2"/>
  <c r="AW7" i="2"/>
  <c r="BH8" i="2"/>
  <c r="AW8" i="2"/>
  <c r="BH9" i="2"/>
  <c r="AW9" i="2"/>
  <c r="O17" i="16"/>
  <c r="K39" i="16" s="1"/>
  <c r="O15" i="16"/>
  <c r="K19" i="16"/>
  <c r="K8" i="39" l="1"/>
  <c r="N38" i="16"/>
  <c r="G38" i="16"/>
  <c r="E38" i="16"/>
  <c r="C38" i="16"/>
  <c r="J20" i="38"/>
  <c r="J21" i="38"/>
  <c r="J22" i="38"/>
  <c r="J23" i="38"/>
  <c r="J24" i="38"/>
  <c r="J25" i="38"/>
  <c r="J28" i="38"/>
  <c r="J27" i="38"/>
  <c r="J26" i="38"/>
  <c r="J21" i="36"/>
  <c r="J22" i="36"/>
  <c r="J20" i="36"/>
  <c r="J24" i="36"/>
  <c r="J23" i="36"/>
  <c r="J25" i="36"/>
  <c r="J27" i="36"/>
  <c r="J26" i="36"/>
  <c r="J28" i="36"/>
  <c r="J8" i="36"/>
  <c r="K8" i="36" s="1"/>
  <c r="I38" i="16"/>
  <c r="H38" i="16"/>
  <c r="K38" i="16"/>
  <c r="AQ15" i="2"/>
  <c r="BF15" i="2" s="1"/>
  <c r="BF12" i="2"/>
  <c r="K8" i="33"/>
  <c r="D38" i="16"/>
  <c r="M38" i="16"/>
  <c r="J38" i="16"/>
  <c r="L38" i="16"/>
  <c r="N37" i="16"/>
  <c r="C37" i="16"/>
  <c r="E37" i="16"/>
  <c r="D37" i="16"/>
  <c r="I37" i="16"/>
  <c r="H37" i="16"/>
  <c r="M37" i="16"/>
  <c r="F37" i="16"/>
  <c r="L37" i="16"/>
  <c r="G37" i="16"/>
  <c r="J37" i="16"/>
  <c r="O19" i="16"/>
  <c r="F101" i="16" s="1"/>
  <c r="Q14" i="14"/>
  <c r="O19" i="14"/>
  <c r="BH16" i="2"/>
  <c r="AW16" i="2"/>
  <c r="K7" i="38"/>
  <c r="I8" i="38"/>
  <c r="K37" i="16"/>
  <c r="K41" i="14"/>
  <c r="AH15" i="2"/>
  <c r="AG15" i="2"/>
  <c r="AE15" i="2"/>
  <c r="AD15" i="2"/>
  <c r="C39" i="16"/>
  <c r="E39" i="16"/>
  <c r="H39" i="16"/>
  <c r="F39" i="16"/>
  <c r="L39" i="16"/>
  <c r="J39" i="16"/>
  <c r="I39" i="16"/>
  <c r="D39" i="16"/>
  <c r="G39" i="16"/>
  <c r="N39" i="16"/>
  <c r="M39" i="16"/>
  <c r="BH12" i="2"/>
  <c r="AS15" i="2"/>
  <c r="AW12" i="2"/>
  <c r="J8" i="38"/>
  <c r="O38" i="16" l="1"/>
  <c r="F103" i="16"/>
  <c r="O41" i="14"/>
  <c r="O39" i="16"/>
  <c r="K8" i="38"/>
  <c r="Q19" i="14"/>
  <c r="O37" i="16"/>
  <c r="F95" i="16"/>
  <c r="F96" i="16"/>
  <c r="C41" i="16"/>
  <c r="F98" i="16"/>
  <c r="E41" i="16"/>
  <c r="F41" i="16"/>
  <c r="F99" i="16"/>
  <c r="I41" i="16"/>
  <c r="F97" i="16"/>
  <c r="H41" i="16"/>
  <c r="L41" i="16"/>
  <c r="F100" i="16"/>
  <c r="M41" i="16"/>
  <c r="N41" i="16"/>
  <c r="J41" i="16"/>
  <c r="G41" i="16"/>
  <c r="D41" i="16"/>
  <c r="F102" i="16"/>
  <c r="BH15" i="2"/>
  <c r="AW15" i="2"/>
  <c r="K41" i="16"/>
  <c r="O41" i="16" l="1"/>
  <c r="F86" i="14"/>
  <c r="F85" i="14"/>
  <c r="F88" i="14"/>
  <c r="F89" i="14"/>
  <c r="F87" i="14"/>
  <c r="F91" i="14"/>
  <c r="F93" i="14"/>
  <c r="F92" i="14"/>
  <c r="F9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400-000001000000}">
      <text>
        <r>
          <rPr>
            <sz val="11"/>
            <color indexed="81"/>
            <rFont val="Tahoma"/>
            <family val="2"/>
          </rPr>
          <t>Your monthly take home pay (the amount you receive after taxes and benefit contributions)</t>
        </r>
      </text>
    </comment>
    <comment ref="E6" authorId="0" shapeId="0" xr:uid="{00000000-0006-0000-0400-000002000000}">
      <text>
        <r>
          <rPr>
            <sz val="11"/>
            <color indexed="81"/>
            <rFont val="Tahoma"/>
            <family val="2"/>
          </rPr>
          <t>Your monthly take home pay (the amount you receive after taxes and benefit contributions)</t>
        </r>
      </text>
    </comment>
    <comment ref="D7" authorId="0" shapeId="0" xr:uid="{00000000-0006-0000-0400-000003000000}">
      <text>
        <r>
          <rPr>
            <sz val="9"/>
            <color indexed="81"/>
            <rFont val="Tahoma"/>
            <family val="2"/>
          </rPr>
          <t>Optionally, include your spouse or partner's monthly take home pay, if preparing a family budget</t>
        </r>
      </text>
    </comment>
    <comment ref="E7" authorId="0" shapeId="0" xr:uid="{00000000-0006-0000-0400-000004000000}">
      <text>
        <r>
          <rPr>
            <sz val="9"/>
            <color indexed="81"/>
            <rFont val="Tahoma"/>
            <family val="2"/>
          </rPr>
          <t>Optionally, include your spouse or partner's monthly take home pay, if preparing a family budget</t>
        </r>
      </text>
    </comment>
    <comment ref="D8" authorId="0" shapeId="0" xr:uid="{00000000-0006-0000-0400-000005000000}">
      <text>
        <r>
          <rPr>
            <sz val="9"/>
            <color indexed="81"/>
            <rFont val="Tahoma"/>
            <family val="2"/>
          </rPr>
          <t>Any additional sources of income (e.g., investment and rental income, government benefits, child support, alimony, etc.)</t>
        </r>
      </text>
    </comment>
    <comment ref="E8" authorId="0" shapeId="0" xr:uid="{00000000-0006-0000-0400-000006000000}">
      <text>
        <r>
          <rPr>
            <sz val="9"/>
            <color indexed="81"/>
            <rFont val="Tahoma"/>
            <family val="2"/>
          </rPr>
          <t>Any additional sources of income (e.g., investment and rental income, government benefits, child support, alimony, etc.)</t>
        </r>
      </text>
    </comment>
    <comment ref="D16" authorId="0" shapeId="0" xr:uid="{00000000-0006-0000-04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4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400-000009000000}">
      <text>
        <r>
          <rPr>
            <sz val="9"/>
            <color indexed="81"/>
            <rFont val="Tahoma"/>
            <family val="2"/>
          </rPr>
          <t>Your monthly savings amount for a future car or other form of transportation</t>
        </r>
      </text>
    </comment>
    <comment ref="E17" authorId="0" shapeId="0" xr:uid="{00000000-0006-0000-0400-00000A000000}">
      <text>
        <r>
          <rPr>
            <sz val="9"/>
            <color indexed="81"/>
            <rFont val="Tahoma"/>
            <family val="2"/>
          </rPr>
          <t>Your monthly savings amount for a future car or other form of transportation</t>
        </r>
      </text>
    </comment>
    <comment ref="D18" authorId="0" shapeId="0" xr:uid="{00000000-0006-0000-0400-00000B000000}">
      <text>
        <r>
          <rPr>
            <sz val="9"/>
            <color indexed="81"/>
            <rFont val="Tahoma"/>
            <family val="2"/>
          </rPr>
          <t>Your monthly savings amount for a down payment on a home</t>
        </r>
      </text>
    </comment>
    <comment ref="E18" authorId="0" shapeId="0" xr:uid="{00000000-0006-0000-0400-00000C000000}">
      <text>
        <r>
          <rPr>
            <sz val="9"/>
            <color indexed="81"/>
            <rFont val="Tahoma"/>
            <family val="2"/>
          </rPr>
          <t>Your monthly savings amount for a down payment on a home</t>
        </r>
      </text>
    </comment>
    <comment ref="D19" authorId="0" shapeId="0" xr:uid="{00000000-0006-0000-0400-00000D000000}">
      <text>
        <r>
          <rPr>
            <sz val="9"/>
            <color indexed="81"/>
            <rFont val="Tahoma"/>
            <family val="2"/>
          </rPr>
          <t>Your monthly savings amount for a future vacation</t>
        </r>
      </text>
    </comment>
    <comment ref="E19" authorId="0" shapeId="0" xr:uid="{00000000-0006-0000-0400-00000E000000}">
      <text>
        <r>
          <rPr>
            <sz val="9"/>
            <color indexed="81"/>
            <rFont val="Tahoma"/>
            <family val="2"/>
          </rPr>
          <t>Your monthly savings amount for a future vacation</t>
        </r>
      </text>
    </comment>
    <comment ref="D25" authorId="0" shapeId="0" xr:uid="{00000000-0006-0000-0400-00000F000000}">
      <text>
        <r>
          <rPr>
            <sz val="9"/>
            <color indexed="81"/>
            <rFont val="Tahoma"/>
            <family val="2"/>
          </rPr>
          <t>Your monthly contribution(s) to retirement accounts (don't include 401k or anything deducted from your paycheck)</t>
        </r>
      </text>
    </comment>
    <comment ref="E25" authorId="0" shapeId="0" xr:uid="{00000000-0006-0000-0400-000010000000}">
      <text>
        <r>
          <rPr>
            <sz val="9"/>
            <color indexed="81"/>
            <rFont val="Tahoma"/>
            <family val="2"/>
          </rPr>
          <t>Your monthly contribution(s) to retirement accounts (don't include 401k or anything deducted from your paycheck)</t>
        </r>
      </text>
    </comment>
    <comment ref="D26" authorId="0" shapeId="0" xr:uid="{00000000-0006-0000-0400-000011000000}">
      <text>
        <r>
          <rPr>
            <sz val="9"/>
            <color indexed="81"/>
            <rFont val="Tahoma"/>
            <family val="2"/>
          </rPr>
          <t>Your monthly contribution(s) to investment accounts over and above retirement</t>
        </r>
      </text>
    </comment>
    <comment ref="E26" authorId="0" shapeId="0" xr:uid="{00000000-0006-0000-0400-000012000000}">
      <text>
        <r>
          <rPr>
            <sz val="9"/>
            <color indexed="81"/>
            <rFont val="Tahoma"/>
            <family val="2"/>
          </rPr>
          <t>Your monthly contribution(s) to investment accounts over and above retirement</t>
        </r>
      </text>
    </comment>
    <comment ref="D32" authorId="0" shapeId="0" xr:uid="{00000000-0006-0000-0400-000013000000}">
      <text>
        <r>
          <rPr>
            <sz val="9"/>
            <color indexed="81"/>
            <rFont val="Tahoma"/>
            <family val="2"/>
          </rPr>
          <t>Your monthly mortgage or rent payment</t>
        </r>
      </text>
    </comment>
    <comment ref="E32" authorId="0" shapeId="0" xr:uid="{00000000-0006-0000-0400-000014000000}">
      <text>
        <r>
          <rPr>
            <sz val="9"/>
            <color indexed="81"/>
            <rFont val="Tahoma"/>
            <family val="2"/>
          </rPr>
          <t>Your monthly mortgage or rent payment</t>
        </r>
      </text>
    </comment>
    <comment ref="D33" authorId="0" shapeId="0" xr:uid="{00000000-0006-0000-0400-000015000000}">
      <text>
        <r>
          <rPr>
            <sz val="9"/>
            <color indexed="81"/>
            <rFont val="Tahoma"/>
            <family val="2"/>
          </rPr>
          <t>Monthly fees you pay your homeowner's association</t>
        </r>
      </text>
    </comment>
    <comment ref="E33" authorId="0" shapeId="0" xr:uid="{00000000-0006-0000-0400-000016000000}">
      <text>
        <r>
          <rPr>
            <sz val="9"/>
            <color indexed="81"/>
            <rFont val="Tahoma"/>
            <family val="2"/>
          </rPr>
          <t>Monthly fees you pay your homeowner's association</t>
        </r>
      </text>
    </comment>
    <comment ref="D34" authorId="0" shapeId="0" xr:uid="{00000000-0006-0000-0400-000017000000}">
      <text>
        <r>
          <rPr>
            <sz val="9"/>
            <color indexed="81"/>
            <rFont val="Tahoma"/>
            <family val="2"/>
          </rPr>
          <t>Your monthly home or rental insurance payment</t>
        </r>
      </text>
    </comment>
    <comment ref="E34" authorId="0" shapeId="0" xr:uid="{00000000-0006-0000-0400-000018000000}">
      <text>
        <r>
          <rPr>
            <sz val="9"/>
            <color indexed="81"/>
            <rFont val="Tahoma"/>
            <family val="2"/>
          </rPr>
          <t>Your monthly home or rental insurance payment</t>
        </r>
      </text>
    </comment>
    <comment ref="D35" authorId="0" shapeId="0" xr:uid="{00000000-0006-0000-0400-000019000000}">
      <text>
        <r>
          <rPr>
            <sz val="9"/>
            <color indexed="81"/>
            <rFont val="Tahoma"/>
            <family val="2"/>
          </rPr>
          <t>Your monthly budget for taxes assessed on your property</t>
        </r>
      </text>
    </comment>
    <comment ref="E35" authorId="0" shapeId="0" xr:uid="{00000000-0006-0000-0400-00001A000000}">
      <text>
        <r>
          <rPr>
            <sz val="9"/>
            <color indexed="81"/>
            <rFont val="Tahoma"/>
            <family val="2"/>
          </rPr>
          <t>Your monthly budget for taxes assessed on your property</t>
        </r>
      </text>
    </comment>
    <comment ref="D36" authorId="0" shapeId="0" xr:uid="{00000000-0006-0000-0400-00001B000000}">
      <text>
        <r>
          <rPr>
            <sz val="9"/>
            <color indexed="81"/>
            <rFont val="Tahoma"/>
            <family val="2"/>
          </rPr>
          <t>Your monthly budget for supplies, improvements and repairs to your home or apartment</t>
        </r>
      </text>
    </comment>
    <comment ref="E36" authorId="0" shapeId="0" xr:uid="{00000000-0006-0000-0400-00001C000000}">
      <text>
        <r>
          <rPr>
            <sz val="9"/>
            <color indexed="81"/>
            <rFont val="Tahoma"/>
            <family val="2"/>
          </rPr>
          <t>Your monthly budget for supplies, improvements and repairs to your home or apartment</t>
        </r>
      </text>
    </comment>
    <comment ref="D37" authorId="0" shapeId="0" xr:uid="{00000000-0006-0000-0400-00001D000000}">
      <text>
        <r>
          <rPr>
            <sz val="9"/>
            <color indexed="81"/>
            <rFont val="Tahoma"/>
            <family val="2"/>
          </rPr>
          <t>Monthly bills for things like water, electricity, gas, garbage, etc.</t>
        </r>
      </text>
    </comment>
    <comment ref="E37" authorId="0" shapeId="0" xr:uid="{00000000-0006-0000-0400-00001E000000}">
      <text>
        <r>
          <rPr>
            <sz val="9"/>
            <color indexed="81"/>
            <rFont val="Tahoma"/>
            <family val="2"/>
          </rPr>
          <t>Monthly bills for things like water, electricity, gas, garbage, etc.</t>
        </r>
      </text>
    </comment>
    <comment ref="D38" authorId="0" shapeId="0" xr:uid="{00000000-0006-0000-0400-00001F000000}">
      <text>
        <r>
          <rPr>
            <sz val="9"/>
            <color indexed="81"/>
            <rFont val="Tahoma"/>
            <family val="2"/>
          </rPr>
          <t>Monthly bills for things like your cell phone, cable, internet, Netflix, etc.</t>
        </r>
      </text>
    </comment>
    <comment ref="E38" authorId="0" shapeId="0" xr:uid="{00000000-0006-0000-0400-000020000000}">
      <text>
        <r>
          <rPr>
            <sz val="9"/>
            <color indexed="81"/>
            <rFont val="Tahoma"/>
            <family val="2"/>
          </rPr>
          <t>Monthly bills for things like your cell phone, cable, internet, Netflix, etc.</t>
        </r>
      </text>
    </comment>
    <comment ref="D39" authorId="0" shapeId="0" xr:uid="{00000000-0006-0000-0400-000021000000}">
      <text>
        <r>
          <rPr>
            <sz val="9"/>
            <color indexed="81"/>
            <rFont val="Tahoma"/>
            <family val="2"/>
          </rPr>
          <t>Your monthly budget for food and drink for your home</t>
        </r>
      </text>
    </comment>
    <comment ref="E39" authorId="0" shapeId="0" xr:uid="{00000000-0006-0000-0400-000022000000}">
      <text>
        <r>
          <rPr>
            <sz val="9"/>
            <color indexed="81"/>
            <rFont val="Tahoma"/>
            <family val="2"/>
          </rPr>
          <t>Your monthly budget for food and drink for your home</t>
        </r>
      </text>
    </comment>
    <comment ref="D45" authorId="0" shapeId="0" xr:uid="{00000000-0006-0000-0400-000023000000}">
      <text>
        <r>
          <rPr>
            <sz val="9"/>
            <color indexed="81"/>
            <rFont val="Tahoma"/>
            <family val="2"/>
          </rPr>
          <t>Monthly bills for day care, babysitters, etc.</t>
        </r>
      </text>
    </comment>
    <comment ref="E45" authorId="0" shapeId="0" xr:uid="{00000000-0006-0000-0400-000024000000}">
      <text>
        <r>
          <rPr>
            <sz val="9"/>
            <color indexed="81"/>
            <rFont val="Tahoma"/>
            <family val="2"/>
          </rPr>
          <t>Monthly bills for day care, babysitters, etc.</t>
        </r>
      </text>
    </comment>
    <comment ref="D46" authorId="0" shapeId="0" xr:uid="{00000000-0006-0000-0400-000025000000}">
      <text>
        <r>
          <rPr>
            <sz val="9"/>
            <color indexed="81"/>
            <rFont val="Tahoma"/>
            <family val="2"/>
          </rPr>
          <t>Monthly bills for child's tuition, continuing education, etc. (don't include student loans)</t>
        </r>
      </text>
    </comment>
    <comment ref="E46" authorId="0" shapeId="0" xr:uid="{00000000-0006-0000-0400-000026000000}">
      <text>
        <r>
          <rPr>
            <sz val="9"/>
            <color indexed="81"/>
            <rFont val="Tahoma"/>
            <family val="2"/>
          </rPr>
          <t>Monthly bills for child's tuition, continuing education, etc. (don't include student loans)</t>
        </r>
      </text>
    </comment>
    <comment ref="D47" authorId="0" shapeId="0" xr:uid="{00000000-0006-0000-0400-000027000000}">
      <text>
        <r>
          <rPr>
            <sz val="9"/>
            <color indexed="81"/>
            <rFont val="Tahoma"/>
            <family val="2"/>
          </rPr>
          <t>Monthly budget for pet food, grooming, veterinary care, etc.</t>
        </r>
      </text>
    </comment>
    <comment ref="E47" authorId="0" shapeId="0" xr:uid="{00000000-0006-0000-0400-000028000000}">
      <text>
        <r>
          <rPr>
            <sz val="9"/>
            <color indexed="81"/>
            <rFont val="Tahoma"/>
            <family val="2"/>
          </rPr>
          <t>Monthly budget for pet food, grooming, veterinary care, etc.</t>
        </r>
      </text>
    </comment>
    <comment ref="D48" authorId="0" shapeId="0" xr:uid="{00000000-0006-0000-0400-000029000000}">
      <text>
        <r>
          <rPr>
            <sz val="9"/>
            <color indexed="81"/>
            <rFont val="Tahoma"/>
            <family val="2"/>
          </rPr>
          <t>Your monthly budget for charitable giving</t>
        </r>
      </text>
    </comment>
    <comment ref="E48" authorId="0" shapeId="0" xr:uid="{00000000-0006-0000-0400-00002A000000}">
      <text>
        <r>
          <rPr>
            <sz val="9"/>
            <color indexed="81"/>
            <rFont val="Tahoma"/>
            <family val="2"/>
          </rPr>
          <t>Your monthly budget for charitable giving</t>
        </r>
      </text>
    </comment>
    <comment ref="D54" authorId="0" shapeId="0" xr:uid="{00000000-0006-0000-0400-00002B000000}">
      <text>
        <r>
          <rPr>
            <sz val="9"/>
            <color indexed="81"/>
            <rFont val="Tahoma"/>
            <family val="2"/>
          </rPr>
          <t>Your monthly payment(s) for auto loan(s)</t>
        </r>
      </text>
    </comment>
    <comment ref="E54" authorId="0" shapeId="0" xr:uid="{00000000-0006-0000-0400-00002C000000}">
      <text>
        <r>
          <rPr>
            <sz val="9"/>
            <color indexed="81"/>
            <rFont val="Tahoma"/>
            <family val="2"/>
          </rPr>
          <t>Your monthly payment(s) for auto loan(s)</t>
        </r>
      </text>
    </comment>
    <comment ref="D55" authorId="0" shapeId="0" xr:uid="{00000000-0006-0000-0400-00002D000000}">
      <text>
        <r>
          <rPr>
            <sz val="9"/>
            <color indexed="81"/>
            <rFont val="Tahoma"/>
            <family val="2"/>
          </rPr>
          <t>Your monthly budget for gas and other auto fuel</t>
        </r>
      </text>
    </comment>
    <comment ref="E55" authorId="0" shapeId="0" xr:uid="{00000000-0006-0000-0400-00002E000000}">
      <text>
        <r>
          <rPr>
            <sz val="9"/>
            <color indexed="81"/>
            <rFont val="Tahoma"/>
            <family val="2"/>
          </rPr>
          <t>Your monthly budget for gas and other auto fuel</t>
        </r>
      </text>
    </comment>
    <comment ref="D56" authorId="0" shapeId="0" xr:uid="{00000000-0006-0000-0400-00002F000000}">
      <text>
        <r>
          <rPr>
            <sz val="9"/>
            <color indexed="81"/>
            <rFont val="Tahoma"/>
            <family val="2"/>
          </rPr>
          <t>Your monthly budget for maintenance and repairs to your car or motorcycle</t>
        </r>
      </text>
    </comment>
    <comment ref="E56" authorId="0" shapeId="0" xr:uid="{00000000-0006-0000-0400-000030000000}">
      <text>
        <r>
          <rPr>
            <sz val="9"/>
            <color indexed="81"/>
            <rFont val="Tahoma"/>
            <family val="2"/>
          </rPr>
          <t>Your monthly budget for maintenance and repairs to your car or motorcycle</t>
        </r>
      </text>
    </comment>
    <comment ref="D62" authorId="0" shapeId="0" xr:uid="{00000000-0006-0000-0400-000031000000}">
      <text>
        <r>
          <rPr>
            <sz val="9"/>
            <color indexed="81"/>
            <rFont val="Tahoma"/>
            <family val="2"/>
          </rPr>
          <t>Your monthly bills for things like the gym, salon, massages, yoga, and spa services</t>
        </r>
      </text>
    </comment>
    <comment ref="E62" authorId="0" shapeId="0" xr:uid="{00000000-0006-0000-0400-000032000000}">
      <text>
        <r>
          <rPr>
            <sz val="9"/>
            <color indexed="81"/>
            <rFont val="Tahoma"/>
            <family val="2"/>
          </rPr>
          <t>Your monthly bills for things like the gym, salon, massages, yoga, and spa services</t>
        </r>
      </text>
    </comment>
    <comment ref="D63" authorId="0" shapeId="0" xr:uid="{00000000-0006-0000-0400-000033000000}">
      <text>
        <r>
          <rPr>
            <sz val="9"/>
            <color indexed="81"/>
            <rFont val="Tahoma"/>
            <family val="2"/>
          </rPr>
          <t>Your monthly budget for doctor's visit, copays, prescriptions, etc.</t>
        </r>
      </text>
    </comment>
    <comment ref="E63" authorId="0" shapeId="0" xr:uid="{00000000-0006-0000-0400-000034000000}">
      <text>
        <r>
          <rPr>
            <sz val="9"/>
            <color indexed="81"/>
            <rFont val="Tahoma"/>
            <family val="2"/>
          </rPr>
          <t>Your monthly budget for doctor's visit, copays, prescriptions, etc.</t>
        </r>
      </text>
    </comment>
    <comment ref="D64" authorId="0" shapeId="0" xr:uid="{00000000-0006-0000-0400-000035000000}">
      <text>
        <r>
          <rPr>
            <sz val="9"/>
            <color indexed="81"/>
            <rFont val="Tahoma"/>
            <family val="2"/>
          </rPr>
          <t>Your monthly budget for toiletries and personal health items</t>
        </r>
      </text>
    </comment>
    <comment ref="E64" authorId="0" shapeId="0" xr:uid="{00000000-0006-0000-0400-000036000000}">
      <text>
        <r>
          <rPr>
            <sz val="9"/>
            <color indexed="81"/>
            <rFont val="Tahoma"/>
            <family val="2"/>
          </rPr>
          <t>Your monthly budget for toiletries and personal health items</t>
        </r>
      </text>
    </comment>
    <comment ref="D70" authorId="0" shapeId="0" xr:uid="{00000000-0006-0000-0400-000037000000}">
      <text>
        <r>
          <rPr>
            <sz val="9"/>
            <color indexed="81"/>
            <rFont val="Tahoma"/>
            <family val="2"/>
          </rPr>
          <t>Your monthly budget for going out to dinner, the movies, sports games, etc.</t>
        </r>
      </text>
    </comment>
    <comment ref="E70" authorId="0" shapeId="0" xr:uid="{00000000-0006-0000-0400-000038000000}">
      <text>
        <r>
          <rPr>
            <sz val="9"/>
            <color indexed="81"/>
            <rFont val="Tahoma"/>
            <family val="2"/>
          </rPr>
          <t>Your monthly budget for going out to dinner, the movies, sports games, etc.</t>
        </r>
      </text>
    </comment>
    <comment ref="D71" authorId="0" shapeId="0" xr:uid="{00000000-0006-0000-0400-000039000000}">
      <text>
        <r>
          <rPr>
            <sz val="9"/>
            <color indexed="81"/>
            <rFont val="Tahoma"/>
            <family val="2"/>
          </rPr>
          <t>Your monthly budget for new clothes</t>
        </r>
      </text>
    </comment>
    <comment ref="E71" authorId="0" shapeId="0" xr:uid="{00000000-0006-0000-0400-00003A000000}">
      <text>
        <r>
          <rPr>
            <sz val="9"/>
            <color indexed="81"/>
            <rFont val="Tahoma"/>
            <family val="2"/>
          </rPr>
          <t>Your monthly budget for new clothes</t>
        </r>
      </text>
    </comment>
    <comment ref="D72" authorId="0" shapeId="0" xr:uid="{00000000-0006-0000-0400-00003B000000}">
      <text>
        <r>
          <rPr>
            <sz val="9"/>
            <color indexed="81"/>
            <rFont val="Tahoma"/>
            <family val="2"/>
          </rPr>
          <t xml:space="preserve">Your monthly budget for shopping and buying things just for fun </t>
        </r>
      </text>
    </comment>
    <comment ref="E72" authorId="0" shapeId="0" xr:uid="{00000000-0006-0000-0400-00003C000000}">
      <text>
        <r>
          <rPr>
            <sz val="9"/>
            <color indexed="81"/>
            <rFont val="Tahoma"/>
            <family val="2"/>
          </rPr>
          <t xml:space="preserve">Your monthly budget for shopping and buying things just for fun </t>
        </r>
      </text>
    </comment>
    <comment ref="D73" authorId="0" shapeId="0" xr:uid="{00000000-0006-0000-0400-00003D000000}">
      <text>
        <r>
          <rPr>
            <sz val="9"/>
            <color indexed="81"/>
            <rFont val="Tahoma"/>
            <family val="2"/>
          </rPr>
          <t>Your monthly budget for small trips and travel</t>
        </r>
      </text>
    </comment>
    <comment ref="E73" authorId="0" shapeId="0" xr:uid="{00000000-0006-0000-0400-00003E000000}">
      <text>
        <r>
          <rPr>
            <sz val="9"/>
            <color indexed="81"/>
            <rFont val="Tahoma"/>
            <family val="2"/>
          </rPr>
          <t>Your monthly budget for small trips and travel</t>
        </r>
      </text>
    </comment>
    <comment ref="D74" authorId="0" shapeId="0" xr:uid="{00000000-0006-0000-0400-00003F000000}">
      <text>
        <r>
          <rPr>
            <sz val="9"/>
            <color indexed="81"/>
            <rFont val="Tahoma"/>
            <family val="2"/>
          </rPr>
          <t>Your monthly budget for buying friends and family birthday, holiday, shower, etc. gifts</t>
        </r>
      </text>
    </comment>
    <comment ref="E74" authorId="0" shapeId="0" xr:uid="{00000000-0006-0000-0400-000040000000}">
      <text>
        <r>
          <rPr>
            <sz val="9"/>
            <color indexed="81"/>
            <rFont val="Tahoma"/>
            <family val="2"/>
          </rPr>
          <t>Your monthly budget for buying friends and family birthday, holiday, shower, etc. gifts</t>
        </r>
      </text>
    </comment>
    <comment ref="D80" authorId="0" shapeId="0" xr:uid="{00000000-0006-0000-0400-000041000000}">
      <text>
        <r>
          <rPr>
            <sz val="9"/>
            <color indexed="81"/>
            <rFont val="Tahoma"/>
            <family val="2"/>
          </rPr>
          <t>Your monthly target to pay down credit card debt you are carrying from month to month</t>
        </r>
      </text>
    </comment>
    <comment ref="E80" authorId="0" shapeId="0" xr:uid="{00000000-0006-0000-0400-000042000000}">
      <text>
        <r>
          <rPr>
            <sz val="9"/>
            <color indexed="81"/>
            <rFont val="Tahoma"/>
            <family val="2"/>
          </rPr>
          <t>Your monthly target to pay down credit card debt you are carrying from month to month</t>
        </r>
      </text>
    </comment>
    <comment ref="D81" authorId="0" shapeId="0" xr:uid="{00000000-0006-0000-0400-000043000000}">
      <text>
        <r>
          <rPr>
            <sz val="9"/>
            <color indexed="81"/>
            <rFont val="Tahoma"/>
            <family val="2"/>
          </rPr>
          <t>Your monthly student loan bills (once you are in repayment)</t>
        </r>
      </text>
    </comment>
    <comment ref="E81" authorId="0" shapeId="0" xr:uid="{00000000-0006-0000-0400-000044000000}">
      <text>
        <r>
          <rPr>
            <sz val="9"/>
            <color indexed="81"/>
            <rFont val="Tahoma"/>
            <family val="2"/>
          </rPr>
          <t>Your monthly student loan bills (once you are in repayment)</t>
        </r>
      </text>
    </comment>
    <comment ref="D87" authorId="0" shapeId="0" xr:uid="{00000000-0006-0000-0400-000045000000}">
      <text>
        <r>
          <rPr>
            <sz val="9"/>
            <color indexed="81"/>
            <rFont val="Tahoma"/>
            <family val="2"/>
          </rPr>
          <t>Your monthly health insurance coverage (don't include if it is already deducted from your paycheck)</t>
        </r>
      </text>
    </comment>
    <comment ref="E87" authorId="0" shapeId="0" xr:uid="{00000000-0006-0000-0400-000046000000}">
      <text>
        <r>
          <rPr>
            <sz val="9"/>
            <color indexed="81"/>
            <rFont val="Tahoma"/>
            <family val="2"/>
          </rPr>
          <t>Your monthly health insurance coverage (don't include if it is already deducted from your paycheck)</t>
        </r>
      </text>
    </comment>
    <comment ref="D88" authorId="0" shapeId="0" xr:uid="{00000000-0006-0000-0400-000047000000}">
      <text>
        <r>
          <rPr>
            <sz val="9"/>
            <color indexed="81"/>
            <rFont val="Tahoma"/>
            <family val="2"/>
          </rPr>
          <t>Your monthly payment(s) for auto insurance</t>
        </r>
      </text>
    </comment>
    <comment ref="E88" authorId="0" shapeId="0" xr:uid="{00000000-0006-0000-0400-000048000000}">
      <text>
        <r>
          <rPr>
            <sz val="9"/>
            <color indexed="81"/>
            <rFont val="Tahoma"/>
            <family val="2"/>
          </rPr>
          <t>Your monthly payment(s) for auto insurance</t>
        </r>
      </text>
    </comment>
    <comment ref="D89" authorId="0" shapeId="0" xr:uid="{00000000-0006-0000-0400-000049000000}">
      <text>
        <r>
          <rPr>
            <sz val="9"/>
            <color indexed="81"/>
            <rFont val="Tahoma"/>
            <family val="2"/>
          </rPr>
          <t>Your monthly life and disability coverage (don't include if it is already deducted from your paycheck)</t>
        </r>
      </text>
    </comment>
    <comment ref="E89" authorId="0" shapeId="0" xr:uid="{00000000-0006-0000-0400-00004A000000}">
      <text>
        <r>
          <rPr>
            <sz val="9"/>
            <color indexed="81"/>
            <rFont val="Tahoma"/>
            <family val="2"/>
          </rPr>
          <t>Your monthly life and disability coverage (don't include if it is already deducted from your paycheck)</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D00-000001000000}">
      <text>
        <r>
          <rPr>
            <sz val="11"/>
            <color indexed="81"/>
            <rFont val="Tahoma"/>
            <family val="2"/>
          </rPr>
          <t>Your monthly take home pay (the amount you receive after taxes and benefit contributions)</t>
        </r>
      </text>
    </comment>
    <comment ref="E6" authorId="0" shapeId="0" xr:uid="{00000000-0006-0000-0D00-000002000000}">
      <text>
        <r>
          <rPr>
            <sz val="11"/>
            <color indexed="81"/>
            <rFont val="Tahoma"/>
            <family val="2"/>
          </rPr>
          <t>Your monthly take home pay (the amount you receive after taxes and benefit contributions)</t>
        </r>
      </text>
    </comment>
    <comment ref="D7" authorId="0" shapeId="0" xr:uid="{00000000-0006-0000-0D00-000003000000}">
      <text>
        <r>
          <rPr>
            <sz val="9"/>
            <color indexed="81"/>
            <rFont val="Tahoma"/>
            <family val="2"/>
          </rPr>
          <t>Optionally, include your spouse or partner's monthly take home pay, if preparing a family budget</t>
        </r>
      </text>
    </comment>
    <comment ref="E7" authorId="0" shapeId="0" xr:uid="{00000000-0006-0000-0D00-000004000000}">
      <text>
        <r>
          <rPr>
            <sz val="9"/>
            <color indexed="81"/>
            <rFont val="Tahoma"/>
            <family val="2"/>
          </rPr>
          <t>Optionally, include your spouse or partner's monthly take home pay, if preparing a family budget</t>
        </r>
      </text>
    </comment>
    <comment ref="D8" authorId="0" shapeId="0" xr:uid="{00000000-0006-0000-0D00-000005000000}">
      <text>
        <r>
          <rPr>
            <sz val="9"/>
            <color indexed="81"/>
            <rFont val="Tahoma"/>
            <family val="2"/>
          </rPr>
          <t>Any additional sources of income (e.g., investment and rental income, government benefits, child support, alimony, etc.)</t>
        </r>
      </text>
    </comment>
    <comment ref="E8" authorId="0" shapeId="0" xr:uid="{00000000-0006-0000-0D00-000006000000}">
      <text>
        <r>
          <rPr>
            <sz val="9"/>
            <color indexed="81"/>
            <rFont val="Tahoma"/>
            <family val="2"/>
          </rPr>
          <t>Any additional sources of income (e.g., investment and rental income, government benefits, child support, alimony, etc.)</t>
        </r>
      </text>
    </comment>
    <comment ref="D16" authorId="0" shapeId="0" xr:uid="{00000000-0006-0000-0D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D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D00-000009000000}">
      <text>
        <r>
          <rPr>
            <sz val="9"/>
            <color indexed="81"/>
            <rFont val="Tahoma"/>
            <family val="2"/>
          </rPr>
          <t>Your monthly savings amount for a future car or other form of transportation</t>
        </r>
      </text>
    </comment>
    <comment ref="E17" authorId="0" shapeId="0" xr:uid="{00000000-0006-0000-0D00-00000A000000}">
      <text>
        <r>
          <rPr>
            <sz val="9"/>
            <color indexed="81"/>
            <rFont val="Tahoma"/>
            <family val="2"/>
          </rPr>
          <t>Your monthly savings amount for a future car or other form of transportation</t>
        </r>
      </text>
    </comment>
    <comment ref="D18" authorId="0" shapeId="0" xr:uid="{00000000-0006-0000-0D00-00000B000000}">
      <text>
        <r>
          <rPr>
            <sz val="9"/>
            <color indexed="81"/>
            <rFont val="Tahoma"/>
            <family val="2"/>
          </rPr>
          <t>Your monthly savings amount for a down payment on a home</t>
        </r>
      </text>
    </comment>
    <comment ref="E18" authorId="0" shapeId="0" xr:uid="{00000000-0006-0000-0D00-00000C000000}">
      <text>
        <r>
          <rPr>
            <sz val="9"/>
            <color indexed="81"/>
            <rFont val="Tahoma"/>
            <family val="2"/>
          </rPr>
          <t>Your monthly savings amount for a down payment on a home</t>
        </r>
      </text>
    </comment>
    <comment ref="D19" authorId="0" shapeId="0" xr:uid="{00000000-0006-0000-0D00-00000D000000}">
      <text>
        <r>
          <rPr>
            <sz val="9"/>
            <color indexed="81"/>
            <rFont val="Tahoma"/>
            <family val="2"/>
          </rPr>
          <t>Your monthly savings amount for a future vacation</t>
        </r>
      </text>
    </comment>
    <comment ref="E19" authorId="0" shapeId="0" xr:uid="{00000000-0006-0000-0D00-00000E000000}">
      <text>
        <r>
          <rPr>
            <sz val="9"/>
            <color indexed="81"/>
            <rFont val="Tahoma"/>
            <family val="2"/>
          </rPr>
          <t>Your monthly savings amount for a future vacation</t>
        </r>
      </text>
    </comment>
    <comment ref="D25" authorId="0" shapeId="0" xr:uid="{00000000-0006-0000-0D00-00000F000000}">
      <text>
        <r>
          <rPr>
            <sz val="9"/>
            <color indexed="81"/>
            <rFont val="Tahoma"/>
            <family val="2"/>
          </rPr>
          <t>Your monthly contribution(s) to retirement accounts (don't include 401k or anything deducted from your paycheck)</t>
        </r>
      </text>
    </comment>
    <comment ref="E25" authorId="0" shapeId="0" xr:uid="{00000000-0006-0000-0D00-000010000000}">
      <text>
        <r>
          <rPr>
            <sz val="9"/>
            <color indexed="81"/>
            <rFont val="Tahoma"/>
            <family val="2"/>
          </rPr>
          <t>Your monthly contribution(s) to retirement accounts (don't include 401k or anything deducted from your paycheck)</t>
        </r>
      </text>
    </comment>
    <comment ref="D26" authorId="0" shapeId="0" xr:uid="{00000000-0006-0000-0D00-000011000000}">
      <text>
        <r>
          <rPr>
            <sz val="9"/>
            <color indexed="81"/>
            <rFont val="Tahoma"/>
            <family val="2"/>
          </rPr>
          <t>Your monthly contribution(s) to investment accounts over and above retirement</t>
        </r>
      </text>
    </comment>
    <comment ref="E26" authorId="0" shapeId="0" xr:uid="{00000000-0006-0000-0D00-000012000000}">
      <text>
        <r>
          <rPr>
            <sz val="9"/>
            <color indexed="81"/>
            <rFont val="Tahoma"/>
            <family val="2"/>
          </rPr>
          <t>Your monthly contribution(s) to investment accounts over and above retirement</t>
        </r>
      </text>
    </comment>
    <comment ref="D32" authorId="0" shapeId="0" xr:uid="{00000000-0006-0000-0D00-000013000000}">
      <text>
        <r>
          <rPr>
            <sz val="9"/>
            <color indexed="81"/>
            <rFont val="Tahoma"/>
            <family val="2"/>
          </rPr>
          <t>Your monthly mortgage or rent payment</t>
        </r>
      </text>
    </comment>
    <comment ref="E32" authorId="0" shapeId="0" xr:uid="{00000000-0006-0000-0D00-000014000000}">
      <text>
        <r>
          <rPr>
            <sz val="9"/>
            <color indexed="81"/>
            <rFont val="Tahoma"/>
            <family val="2"/>
          </rPr>
          <t>Your monthly mortgage or rent payment</t>
        </r>
      </text>
    </comment>
    <comment ref="D33" authorId="0" shapeId="0" xr:uid="{00000000-0006-0000-0D00-000015000000}">
      <text>
        <r>
          <rPr>
            <sz val="9"/>
            <color indexed="81"/>
            <rFont val="Tahoma"/>
            <family val="2"/>
          </rPr>
          <t>Monthly fees you pay your homeowner's association</t>
        </r>
      </text>
    </comment>
    <comment ref="E33" authorId="0" shapeId="0" xr:uid="{00000000-0006-0000-0D00-000016000000}">
      <text>
        <r>
          <rPr>
            <sz val="9"/>
            <color indexed="81"/>
            <rFont val="Tahoma"/>
            <family val="2"/>
          </rPr>
          <t>Monthly fees you pay your homeowner's association</t>
        </r>
      </text>
    </comment>
    <comment ref="D34" authorId="0" shapeId="0" xr:uid="{00000000-0006-0000-0D00-000017000000}">
      <text>
        <r>
          <rPr>
            <sz val="9"/>
            <color indexed="81"/>
            <rFont val="Tahoma"/>
            <family val="2"/>
          </rPr>
          <t>Your monthly home or rental insurance payment</t>
        </r>
      </text>
    </comment>
    <comment ref="E34" authorId="0" shapeId="0" xr:uid="{00000000-0006-0000-0D00-000018000000}">
      <text>
        <r>
          <rPr>
            <sz val="9"/>
            <color indexed="81"/>
            <rFont val="Tahoma"/>
            <family val="2"/>
          </rPr>
          <t>Your monthly home or rental insurance payment</t>
        </r>
      </text>
    </comment>
    <comment ref="D35" authorId="0" shapeId="0" xr:uid="{00000000-0006-0000-0D00-000019000000}">
      <text>
        <r>
          <rPr>
            <sz val="9"/>
            <color indexed="81"/>
            <rFont val="Tahoma"/>
            <family val="2"/>
          </rPr>
          <t>Your monthly budget for taxes assessed on your property</t>
        </r>
      </text>
    </comment>
    <comment ref="E35" authorId="0" shapeId="0" xr:uid="{00000000-0006-0000-0D00-00001A000000}">
      <text>
        <r>
          <rPr>
            <sz val="9"/>
            <color indexed="81"/>
            <rFont val="Tahoma"/>
            <family val="2"/>
          </rPr>
          <t>Your monthly budget for taxes assessed on your property</t>
        </r>
      </text>
    </comment>
    <comment ref="D36" authorId="0" shapeId="0" xr:uid="{00000000-0006-0000-0D00-00001B000000}">
      <text>
        <r>
          <rPr>
            <sz val="9"/>
            <color indexed="81"/>
            <rFont val="Tahoma"/>
            <family val="2"/>
          </rPr>
          <t>Your monthly budget for supplies, improvements and repairs to your home or apartment</t>
        </r>
      </text>
    </comment>
    <comment ref="E36" authorId="0" shapeId="0" xr:uid="{00000000-0006-0000-0D00-00001C000000}">
      <text>
        <r>
          <rPr>
            <sz val="9"/>
            <color indexed="81"/>
            <rFont val="Tahoma"/>
            <family val="2"/>
          </rPr>
          <t>Your monthly budget for supplies, improvements and repairs to your home or apartment</t>
        </r>
      </text>
    </comment>
    <comment ref="D37" authorId="0" shapeId="0" xr:uid="{00000000-0006-0000-0D00-00001D000000}">
      <text>
        <r>
          <rPr>
            <sz val="9"/>
            <color indexed="81"/>
            <rFont val="Tahoma"/>
            <family val="2"/>
          </rPr>
          <t>Monthly bills for things like water, electricity, gas, garbage, etc.</t>
        </r>
      </text>
    </comment>
    <comment ref="E37" authorId="0" shapeId="0" xr:uid="{00000000-0006-0000-0D00-00001E000000}">
      <text>
        <r>
          <rPr>
            <sz val="9"/>
            <color indexed="81"/>
            <rFont val="Tahoma"/>
            <family val="2"/>
          </rPr>
          <t>Monthly bills for things like water, electricity, gas, garbage, etc.</t>
        </r>
      </text>
    </comment>
    <comment ref="D38" authorId="0" shapeId="0" xr:uid="{00000000-0006-0000-0D00-00001F000000}">
      <text>
        <r>
          <rPr>
            <sz val="9"/>
            <color indexed="81"/>
            <rFont val="Tahoma"/>
            <family val="2"/>
          </rPr>
          <t>Monthly bills for things like your cell phone, cable, internet, Netflix, etc.</t>
        </r>
      </text>
    </comment>
    <comment ref="E38" authorId="0" shapeId="0" xr:uid="{00000000-0006-0000-0D00-000020000000}">
      <text>
        <r>
          <rPr>
            <sz val="9"/>
            <color indexed="81"/>
            <rFont val="Tahoma"/>
            <family val="2"/>
          </rPr>
          <t>Monthly bills for things like your cell phone, cable, internet, Netflix, etc.</t>
        </r>
      </text>
    </comment>
    <comment ref="D39" authorId="0" shapeId="0" xr:uid="{00000000-0006-0000-0D00-000021000000}">
      <text>
        <r>
          <rPr>
            <sz val="9"/>
            <color indexed="81"/>
            <rFont val="Tahoma"/>
            <family val="2"/>
          </rPr>
          <t>Your monthly budget for food and drink for your home</t>
        </r>
      </text>
    </comment>
    <comment ref="E39" authorId="0" shapeId="0" xr:uid="{00000000-0006-0000-0D00-000022000000}">
      <text>
        <r>
          <rPr>
            <sz val="9"/>
            <color indexed="81"/>
            <rFont val="Tahoma"/>
            <family val="2"/>
          </rPr>
          <t>Your monthly budget for food and drink for your home</t>
        </r>
      </text>
    </comment>
    <comment ref="D45" authorId="0" shapeId="0" xr:uid="{00000000-0006-0000-0D00-000023000000}">
      <text>
        <r>
          <rPr>
            <sz val="9"/>
            <color indexed="81"/>
            <rFont val="Tahoma"/>
            <family val="2"/>
          </rPr>
          <t>Monthly bills for day care, babysitters, etc.</t>
        </r>
      </text>
    </comment>
    <comment ref="E45" authorId="0" shapeId="0" xr:uid="{00000000-0006-0000-0D00-000024000000}">
      <text>
        <r>
          <rPr>
            <sz val="9"/>
            <color indexed="81"/>
            <rFont val="Tahoma"/>
            <family val="2"/>
          </rPr>
          <t>Monthly bills for day care, babysitters, etc.</t>
        </r>
      </text>
    </comment>
    <comment ref="D46" authorId="0" shapeId="0" xr:uid="{00000000-0006-0000-0D00-000025000000}">
      <text>
        <r>
          <rPr>
            <sz val="9"/>
            <color indexed="81"/>
            <rFont val="Tahoma"/>
            <family val="2"/>
          </rPr>
          <t>Monthly bills for child's tuition, continuing education, etc. (don't include student loans)</t>
        </r>
      </text>
    </comment>
    <comment ref="E46" authorId="0" shapeId="0" xr:uid="{00000000-0006-0000-0D00-000026000000}">
      <text>
        <r>
          <rPr>
            <sz val="9"/>
            <color indexed="81"/>
            <rFont val="Tahoma"/>
            <family val="2"/>
          </rPr>
          <t>Monthly bills for child's tuition, continuing education, etc. (don't include student loans)</t>
        </r>
      </text>
    </comment>
    <comment ref="D47" authorId="0" shapeId="0" xr:uid="{00000000-0006-0000-0D00-000027000000}">
      <text>
        <r>
          <rPr>
            <sz val="9"/>
            <color indexed="81"/>
            <rFont val="Tahoma"/>
            <family val="2"/>
          </rPr>
          <t>Monthly budget for pet food, grooming, veterinary care, etc.</t>
        </r>
      </text>
    </comment>
    <comment ref="E47" authorId="0" shapeId="0" xr:uid="{00000000-0006-0000-0D00-000028000000}">
      <text>
        <r>
          <rPr>
            <sz val="9"/>
            <color indexed="81"/>
            <rFont val="Tahoma"/>
            <family val="2"/>
          </rPr>
          <t>Monthly budget for pet food, grooming, veterinary care, etc.</t>
        </r>
      </text>
    </comment>
    <comment ref="D48" authorId="0" shapeId="0" xr:uid="{00000000-0006-0000-0D00-000029000000}">
      <text>
        <r>
          <rPr>
            <sz val="9"/>
            <color indexed="81"/>
            <rFont val="Tahoma"/>
            <family val="2"/>
          </rPr>
          <t>Your monthly budget for charitable giving</t>
        </r>
      </text>
    </comment>
    <comment ref="E48" authorId="0" shapeId="0" xr:uid="{00000000-0006-0000-0D00-00002A000000}">
      <text>
        <r>
          <rPr>
            <sz val="9"/>
            <color indexed="81"/>
            <rFont val="Tahoma"/>
            <family val="2"/>
          </rPr>
          <t>Your monthly budget for charitable giving</t>
        </r>
      </text>
    </comment>
    <comment ref="D54" authorId="0" shapeId="0" xr:uid="{00000000-0006-0000-0D00-00002B000000}">
      <text>
        <r>
          <rPr>
            <sz val="9"/>
            <color indexed="81"/>
            <rFont val="Tahoma"/>
            <family val="2"/>
          </rPr>
          <t>Your monthly payment(s) for auto loan(s)</t>
        </r>
      </text>
    </comment>
    <comment ref="E54" authorId="0" shapeId="0" xr:uid="{00000000-0006-0000-0D00-00002C000000}">
      <text>
        <r>
          <rPr>
            <sz val="9"/>
            <color indexed="81"/>
            <rFont val="Tahoma"/>
            <family val="2"/>
          </rPr>
          <t>Your monthly payment(s) for auto loan(s)</t>
        </r>
      </text>
    </comment>
    <comment ref="D55" authorId="0" shapeId="0" xr:uid="{00000000-0006-0000-0D00-00002D000000}">
      <text>
        <r>
          <rPr>
            <sz val="9"/>
            <color indexed="81"/>
            <rFont val="Tahoma"/>
            <family val="2"/>
          </rPr>
          <t>Your monthly budget for gas and other auto fuel</t>
        </r>
      </text>
    </comment>
    <comment ref="E55" authorId="0" shapeId="0" xr:uid="{00000000-0006-0000-0D00-00002E000000}">
      <text>
        <r>
          <rPr>
            <sz val="9"/>
            <color indexed="81"/>
            <rFont val="Tahoma"/>
            <family val="2"/>
          </rPr>
          <t>Your monthly budget for gas and other auto fuel</t>
        </r>
      </text>
    </comment>
    <comment ref="D56" authorId="0" shapeId="0" xr:uid="{00000000-0006-0000-0D00-00002F000000}">
      <text>
        <r>
          <rPr>
            <sz val="9"/>
            <color indexed="81"/>
            <rFont val="Tahoma"/>
            <family val="2"/>
          </rPr>
          <t>Your monthly budget for maintenance and repairs to your car or motorcycle</t>
        </r>
      </text>
    </comment>
    <comment ref="E56" authorId="0" shapeId="0" xr:uid="{00000000-0006-0000-0D00-000030000000}">
      <text>
        <r>
          <rPr>
            <sz val="9"/>
            <color indexed="81"/>
            <rFont val="Tahoma"/>
            <family val="2"/>
          </rPr>
          <t>Your monthly budget for maintenance and repairs to your car or motorcycle</t>
        </r>
      </text>
    </comment>
    <comment ref="D62" authorId="0" shapeId="0" xr:uid="{00000000-0006-0000-0D00-000031000000}">
      <text>
        <r>
          <rPr>
            <sz val="9"/>
            <color indexed="81"/>
            <rFont val="Tahoma"/>
            <family val="2"/>
          </rPr>
          <t>Your monthly bills for things like the gym, salon, massages, yoga, and spa services</t>
        </r>
      </text>
    </comment>
    <comment ref="E62" authorId="0" shapeId="0" xr:uid="{00000000-0006-0000-0D00-000032000000}">
      <text>
        <r>
          <rPr>
            <sz val="9"/>
            <color indexed="81"/>
            <rFont val="Tahoma"/>
            <family val="2"/>
          </rPr>
          <t>Your monthly bills for things like the gym, salon, massages, yoga, and spa services</t>
        </r>
      </text>
    </comment>
    <comment ref="D63" authorId="0" shapeId="0" xr:uid="{00000000-0006-0000-0D00-000033000000}">
      <text>
        <r>
          <rPr>
            <sz val="9"/>
            <color indexed="81"/>
            <rFont val="Tahoma"/>
            <family val="2"/>
          </rPr>
          <t>Your monthly budget for doctor's visit, copays, prescriptions, etc.</t>
        </r>
      </text>
    </comment>
    <comment ref="E63" authorId="0" shapeId="0" xr:uid="{00000000-0006-0000-0D00-000034000000}">
      <text>
        <r>
          <rPr>
            <sz val="9"/>
            <color indexed="81"/>
            <rFont val="Tahoma"/>
            <family val="2"/>
          </rPr>
          <t>Your monthly budget for doctor's visit, copays, prescriptions, etc.</t>
        </r>
      </text>
    </comment>
    <comment ref="D64" authorId="0" shapeId="0" xr:uid="{00000000-0006-0000-0D00-000035000000}">
      <text>
        <r>
          <rPr>
            <sz val="9"/>
            <color indexed="81"/>
            <rFont val="Tahoma"/>
            <family val="2"/>
          </rPr>
          <t>Your monthly budget for toiletries and personal health items</t>
        </r>
      </text>
    </comment>
    <comment ref="E64" authorId="0" shapeId="0" xr:uid="{00000000-0006-0000-0D00-000036000000}">
      <text>
        <r>
          <rPr>
            <sz val="9"/>
            <color indexed="81"/>
            <rFont val="Tahoma"/>
            <family val="2"/>
          </rPr>
          <t>Your monthly budget for toiletries and personal health items</t>
        </r>
      </text>
    </comment>
    <comment ref="D70" authorId="0" shapeId="0" xr:uid="{00000000-0006-0000-0D00-000037000000}">
      <text>
        <r>
          <rPr>
            <sz val="9"/>
            <color indexed="81"/>
            <rFont val="Tahoma"/>
            <family val="2"/>
          </rPr>
          <t>Your monthly budget for going out to dinner, the movies, sports games, etc.</t>
        </r>
      </text>
    </comment>
    <comment ref="E70" authorId="0" shapeId="0" xr:uid="{00000000-0006-0000-0D00-000038000000}">
      <text>
        <r>
          <rPr>
            <sz val="9"/>
            <color indexed="81"/>
            <rFont val="Tahoma"/>
            <family val="2"/>
          </rPr>
          <t>Your monthly budget for going out to dinner, the movies, sports games, etc.</t>
        </r>
      </text>
    </comment>
    <comment ref="D71" authorId="0" shapeId="0" xr:uid="{00000000-0006-0000-0D00-000039000000}">
      <text>
        <r>
          <rPr>
            <sz val="9"/>
            <color indexed="81"/>
            <rFont val="Tahoma"/>
            <family val="2"/>
          </rPr>
          <t>Your monthly budget for new clothes</t>
        </r>
      </text>
    </comment>
    <comment ref="E71" authorId="0" shapeId="0" xr:uid="{00000000-0006-0000-0D00-00003A000000}">
      <text>
        <r>
          <rPr>
            <sz val="9"/>
            <color indexed="81"/>
            <rFont val="Tahoma"/>
            <family val="2"/>
          </rPr>
          <t>Your monthly budget for new clothes</t>
        </r>
      </text>
    </comment>
    <comment ref="D72" authorId="0" shapeId="0" xr:uid="{00000000-0006-0000-0D00-00003B000000}">
      <text>
        <r>
          <rPr>
            <sz val="9"/>
            <color indexed="81"/>
            <rFont val="Tahoma"/>
            <family val="2"/>
          </rPr>
          <t xml:space="preserve">Your monthly budget for shopping and buying things just for fun </t>
        </r>
      </text>
    </comment>
    <comment ref="E72" authorId="0" shapeId="0" xr:uid="{00000000-0006-0000-0D00-00003C000000}">
      <text>
        <r>
          <rPr>
            <sz val="9"/>
            <color indexed="81"/>
            <rFont val="Tahoma"/>
            <family val="2"/>
          </rPr>
          <t xml:space="preserve">Your monthly budget for shopping and buying things just for fun </t>
        </r>
      </text>
    </comment>
    <comment ref="D73" authorId="0" shapeId="0" xr:uid="{00000000-0006-0000-0D00-00003D000000}">
      <text>
        <r>
          <rPr>
            <sz val="9"/>
            <color indexed="81"/>
            <rFont val="Tahoma"/>
            <family val="2"/>
          </rPr>
          <t>Your monthly budget for small trips and travel</t>
        </r>
      </text>
    </comment>
    <comment ref="E73" authorId="0" shapeId="0" xr:uid="{00000000-0006-0000-0D00-00003E000000}">
      <text>
        <r>
          <rPr>
            <sz val="9"/>
            <color indexed="81"/>
            <rFont val="Tahoma"/>
            <family val="2"/>
          </rPr>
          <t>Your monthly budget for small trips and travel</t>
        </r>
      </text>
    </comment>
    <comment ref="D74" authorId="0" shapeId="0" xr:uid="{00000000-0006-0000-0D00-00003F000000}">
      <text>
        <r>
          <rPr>
            <sz val="9"/>
            <color indexed="81"/>
            <rFont val="Tahoma"/>
            <family val="2"/>
          </rPr>
          <t>Your monthly budget for buying friends and family birthday, holiday, shower, etc. gifts</t>
        </r>
      </text>
    </comment>
    <comment ref="E74" authorId="0" shapeId="0" xr:uid="{00000000-0006-0000-0D00-000040000000}">
      <text>
        <r>
          <rPr>
            <sz val="9"/>
            <color indexed="81"/>
            <rFont val="Tahoma"/>
            <family val="2"/>
          </rPr>
          <t>Your monthly budget for buying friends and family birthday, holiday, shower, etc. gifts</t>
        </r>
      </text>
    </comment>
    <comment ref="D80" authorId="0" shapeId="0" xr:uid="{00000000-0006-0000-0D00-000041000000}">
      <text>
        <r>
          <rPr>
            <sz val="9"/>
            <color indexed="81"/>
            <rFont val="Tahoma"/>
            <family val="2"/>
          </rPr>
          <t>Your monthly target to pay down credit card debt you are carrying from month to month</t>
        </r>
      </text>
    </comment>
    <comment ref="E80" authorId="0" shapeId="0" xr:uid="{00000000-0006-0000-0D00-000042000000}">
      <text>
        <r>
          <rPr>
            <sz val="9"/>
            <color indexed="81"/>
            <rFont val="Tahoma"/>
            <family val="2"/>
          </rPr>
          <t>Your monthly target to pay down credit card debt you are carrying from month to month</t>
        </r>
      </text>
    </comment>
    <comment ref="D81" authorId="0" shapeId="0" xr:uid="{00000000-0006-0000-0D00-000043000000}">
      <text>
        <r>
          <rPr>
            <sz val="9"/>
            <color indexed="81"/>
            <rFont val="Tahoma"/>
            <family val="2"/>
          </rPr>
          <t>Your monthly student loan bills (once you are in repayment)</t>
        </r>
      </text>
    </comment>
    <comment ref="E81" authorId="0" shapeId="0" xr:uid="{00000000-0006-0000-0D00-000044000000}">
      <text>
        <r>
          <rPr>
            <sz val="9"/>
            <color indexed="81"/>
            <rFont val="Tahoma"/>
            <family val="2"/>
          </rPr>
          <t>Your monthly student loan bills (once you are in repayment)</t>
        </r>
      </text>
    </comment>
    <comment ref="D87" authorId="0" shapeId="0" xr:uid="{00000000-0006-0000-0D00-000045000000}">
      <text>
        <r>
          <rPr>
            <sz val="9"/>
            <color indexed="81"/>
            <rFont val="Tahoma"/>
            <family val="2"/>
          </rPr>
          <t>Your monthly health insurance coverage (don't include if it is already deducted from your paycheck)</t>
        </r>
      </text>
    </comment>
    <comment ref="E87" authorId="0" shapeId="0" xr:uid="{00000000-0006-0000-0D00-000046000000}">
      <text>
        <r>
          <rPr>
            <sz val="9"/>
            <color indexed="81"/>
            <rFont val="Tahoma"/>
            <family val="2"/>
          </rPr>
          <t>Your monthly health insurance coverage (don't include if it is already deducted from your paycheck)</t>
        </r>
      </text>
    </comment>
    <comment ref="D88" authorId="0" shapeId="0" xr:uid="{00000000-0006-0000-0D00-000047000000}">
      <text>
        <r>
          <rPr>
            <sz val="9"/>
            <color indexed="81"/>
            <rFont val="Tahoma"/>
            <family val="2"/>
          </rPr>
          <t>Your monthly payment(s) for auto insurance</t>
        </r>
      </text>
    </comment>
    <comment ref="E88" authorId="0" shapeId="0" xr:uid="{00000000-0006-0000-0D00-000048000000}">
      <text>
        <r>
          <rPr>
            <sz val="9"/>
            <color indexed="81"/>
            <rFont val="Tahoma"/>
            <family val="2"/>
          </rPr>
          <t>Your monthly payment(s) for auto insurance</t>
        </r>
      </text>
    </comment>
    <comment ref="D89" authorId="0" shapeId="0" xr:uid="{00000000-0006-0000-0D00-000049000000}">
      <text>
        <r>
          <rPr>
            <sz val="9"/>
            <color indexed="81"/>
            <rFont val="Tahoma"/>
            <family val="2"/>
          </rPr>
          <t>Your monthly life and disability coverage (don't include if it is already deducted from your paycheck)</t>
        </r>
      </text>
    </comment>
    <comment ref="E89" authorId="0" shapeId="0" xr:uid="{00000000-0006-0000-0D00-00004A000000}">
      <text>
        <r>
          <rPr>
            <sz val="9"/>
            <color indexed="81"/>
            <rFont val="Tahoma"/>
            <family val="2"/>
          </rPr>
          <t>Your monthly life and disability coverage (don't include if it is already deducted from your paycheck)</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E00-000001000000}">
      <text>
        <r>
          <rPr>
            <sz val="11"/>
            <color indexed="81"/>
            <rFont val="Tahoma"/>
            <family val="2"/>
          </rPr>
          <t>Your monthly take home pay (the amount you receive after taxes and benefit contributions)</t>
        </r>
      </text>
    </comment>
    <comment ref="E6" authorId="0" shapeId="0" xr:uid="{00000000-0006-0000-0E00-000002000000}">
      <text>
        <r>
          <rPr>
            <sz val="11"/>
            <color indexed="81"/>
            <rFont val="Tahoma"/>
            <family val="2"/>
          </rPr>
          <t>Your monthly take home pay (the amount you receive after taxes and benefit contributions)</t>
        </r>
      </text>
    </comment>
    <comment ref="D7" authorId="0" shapeId="0" xr:uid="{00000000-0006-0000-0E00-000003000000}">
      <text>
        <r>
          <rPr>
            <sz val="9"/>
            <color indexed="81"/>
            <rFont val="Tahoma"/>
            <family val="2"/>
          </rPr>
          <t>Optionally, include your spouse or partner's monthly take home pay, if preparing a family budget</t>
        </r>
      </text>
    </comment>
    <comment ref="E7" authorId="0" shapeId="0" xr:uid="{00000000-0006-0000-0E00-000004000000}">
      <text>
        <r>
          <rPr>
            <sz val="9"/>
            <color indexed="81"/>
            <rFont val="Tahoma"/>
            <family val="2"/>
          </rPr>
          <t>Optionally, include your spouse or partner's monthly take home pay, if preparing a family budget</t>
        </r>
      </text>
    </comment>
    <comment ref="D8" authorId="0" shapeId="0" xr:uid="{00000000-0006-0000-0E00-000005000000}">
      <text>
        <r>
          <rPr>
            <sz val="9"/>
            <color indexed="81"/>
            <rFont val="Tahoma"/>
            <family val="2"/>
          </rPr>
          <t>Any additional sources of income (e.g., investment and rental income, government benefits, child support, alimony, etc.)</t>
        </r>
      </text>
    </comment>
    <comment ref="E8" authorId="0" shapeId="0" xr:uid="{00000000-0006-0000-0E00-000006000000}">
      <text>
        <r>
          <rPr>
            <sz val="9"/>
            <color indexed="81"/>
            <rFont val="Tahoma"/>
            <family val="2"/>
          </rPr>
          <t>Any additional sources of income (e.g., investment and rental income, government benefits, child support, alimony, etc.)</t>
        </r>
      </text>
    </comment>
    <comment ref="D16" authorId="0" shapeId="0" xr:uid="{00000000-0006-0000-0E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E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E00-000009000000}">
      <text>
        <r>
          <rPr>
            <sz val="9"/>
            <color indexed="81"/>
            <rFont val="Tahoma"/>
            <family val="2"/>
          </rPr>
          <t>Your monthly savings amount for a future car or other form of transportation</t>
        </r>
      </text>
    </comment>
    <comment ref="E17" authorId="0" shapeId="0" xr:uid="{00000000-0006-0000-0E00-00000A000000}">
      <text>
        <r>
          <rPr>
            <sz val="9"/>
            <color indexed="81"/>
            <rFont val="Tahoma"/>
            <family val="2"/>
          </rPr>
          <t>Your monthly savings amount for a future car or other form of transportation</t>
        </r>
      </text>
    </comment>
    <comment ref="D18" authorId="0" shapeId="0" xr:uid="{00000000-0006-0000-0E00-00000B000000}">
      <text>
        <r>
          <rPr>
            <sz val="9"/>
            <color indexed="81"/>
            <rFont val="Tahoma"/>
            <family val="2"/>
          </rPr>
          <t>Your monthly savings amount for a down payment on a home</t>
        </r>
      </text>
    </comment>
    <comment ref="E18" authorId="0" shapeId="0" xr:uid="{00000000-0006-0000-0E00-00000C000000}">
      <text>
        <r>
          <rPr>
            <sz val="9"/>
            <color indexed="81"/>
            <rFont val="Tahoma"/>
            <family val="2"/>
          </rPr>
          <t>Your monthly savings amount for a down payment on a home</t>
        </r>
      </text>
    </comment>
    <comment ref="D19" authorId="0" shapeId="0" xr:uid="{00000000-0006-0000-0E00-00000D000000}">
      <text>
        <r>
          <rPr>
            <sz val="9"/>
            <color indexed="81"/>
            <rFont val="Tahoma"/>
            <family val="2"/>
          </rPr>
          <t>Your monthly savings amount for a future vacation</t>
        </r>
      </text>
    </comment>
    <comment ref="E19" authorId="0" shapeId="0" xr:uid="{00000000-0006-0000-0E00-00000E000000}">
      <text>
        <r>
          <rPr>
            <sz val="9"/>
            <color indexed="81"/>
            <rFont val="Tahoma"/>
            <family val="2"/>
          </rPr>
          <t>Your monthly savings amount for a future vacation</t>
        </r>
      </text>
    </comment>
    <comment ref="D25" authorId="0" shapeId="0" xr:uid="{00000000-0006-0000-0E00-00000F000000}">
      <text>
        <r>
          <rPr>
            <sz val="9"/>
            <color indexed="81"/>
            <rFont val="Tahoma"/>
            <family val="2"/>
          </rPr>
          <t>Your monthly contribution(s) to retirement accounts (don't include 401k or anything deducted from your paycheck)</t>
        </r>
      </text>
    </comment>
    <comment ref="E25" authorId="0" shapeId="0" xr:uid="{00000000-0006-0000-0E00-000010000000}">
      <text>
        <r>
          <rPr>
            <sz val="9"/>
            <color indexed="81"/>
            <rFont val="Tahoma"/>
            <family val="2"/>
          </rPr>
          <t>Your monthly contribution(s) to retirement accounts (don't include 401k or anything deducted from your paycheck)</t>
        </r>
      </text>
    </comment>
    <comment ref="D26" authorId="0" shapeId="0" xr:uid="{00000000-0006-0000-0E00-000011000000}">
      <text>
        <r>
          <rPr>
            <sz val="9"/>
            <color indexed="81"/>
            <rFont val="Tahoma"/>
            <family val="2"/>
          </rPr>
          <t>Your monthly contribution(s) to investment accounts over and above retirement</t>
        </r>
      </text>
    </comment>
    <comment ref="E26" authorId="0" shapeId="0" xr:uid="{00000000-0006-0000-0E00-000012000000}">
      <text>
        <r>
          <rPr>
            <sz val="9"/>
            <color indexed="81"/>
            <rFont val="Tahoma"/>
            <family val="2"/>
          </rPr>
          <t>Your monthly contribution(s) to investment accounts over and above retirement</t>
        </r>
      </text>
    </comment>
    <comment ref="D32" authorId="0" shapeId="0" xr:uid="{00000000-0006-0000-0E00-000013000000}">
      <text>
        <r>
          <rPr>
            <sz val="9"/>
            <color indexed="81"/>
            <rFont val="Tahoma"/>
            <family val="2"/>
          </rPr>
          <t>Your monthly mortgage or rent payment</t>
        </r>
      </text>
    </comment>
    <comment ref="E32" authorId="0" shapeId="0" xr:uid="{00000000-0006-0000-0E00-000014000000}">
      <text>
        <r>
          <rPr>
            <sz val="9"/>
            <color indexed="81"/>
            <rFont val="Tahoma"/>
            <family val="2"/>
          </rPr>
          <t>Your monthly mortgage or rent payment</t>
        </r>
      </text>
    </comment>
    <comment ref="D33" authorId="0" shapeId="0" xr:uid="{00000000-0006-0000-0E00-000015000000}">
      <text>
        <r>
          <rPr>
            <sz val="9"/>
            <color indexed="81"/>
            <rFont val="Tahoma"/>
            <family val="2"/>
          </rPr>
          <t>Monthly fees you pay your homeowner's association</t>
        </r>
      </text>
    </comment>
    <comment ref="E33" authorId="0" shapeId="0" xr:uid="{00000000-0006-0000-0E00-000016000000}">
      <text>
        <r>
          <rPr>
            <sz val="9"/>
            <color indexed="81"/>
            <rFont val="Tahoma"/>
            <family val="2"/>
          </rPr>
          <t>Monthly fees you pay your homeowner's association</t>
        </r>
      </text>
    </comment>
    <comment ref="D34" authorId="0" shapeId="0" xr:uid="{00000000-0006-0000-0E00-000017000000}">
      <text>
        <r>
          <rPr>
            <sz val="9"/>
            <color indexed="81"/>
            <rFont val="Tahoma"/>
            <family val="2"/>
          </rPr>
          <t>Your monthly home or rental insurance payment</t>
        </r>
      </text>
    </comment>
    <comment ref="E34" authorId="0" shapeId="0" xr:uid="{00000000-0006-0000-0E00-000018000000}">
      <text>
        <r>
          <rPr>
            <sz val="9"/>
            <color indexed="81"/>
            <rFont val="Tahoma"/>
            <family val="2"/>
          </rPr>
          <t>Your monthly home or rental insurance payment</t>
        </r>
      </text>
    </comment>
    <comment ref="D35" authorId="0" shapeId="0" xr:uid="{00000000-0006-0000-0E00-000019000000}">
      <text>
        <r>
          <rPr>
            <sz val="9"/>
            <color indexed="81"/>
            <rFont val="Tahoma"/>
            <family val="2"/>
          </rPr>
          <t>Your monthly budget for taxes assessed on your property</t>
        </r>
      </text>
    </comment>
    <comment ref="E35" authorId="0" shapeId="0" xr:uid="{00000000-0006-0000-0E00-00001A000000}">
      <text>
        <r>
          <rPr>
            <sz val="9"/>
            <color indexed="81"/>
            <rFont val="Tahoma"/>
            <family val="2"/>
          </rPr>
          <t>Your monthly budget for taxes assessed on your property</t>
        </r>
      </text>
    </comment>
    <comment ref="D36" authorId="0" shapeId="0" xr:uid="{00000000-0006-0000-0E00-00001B000000}">
      <text>
        <r>
          <rPr>
            <sz val="9"/>
            <color indexed="81"/>
            <rFont val="Tahoma"/>
            <family val="2"/>
          </rPr>
          <t>Your monthly budget for supplies, improvements and repairs to your home or apartment</t>
        </r>
      </text>
    </comment>
    <comment ref="E36" authorId="0" shapeId="0" xr:uid="{00000000-0006-0000-0E00-00001C000000}">
      <text>
        <r>
          <rPr>
            <sz val="9"/>
            <color indexed="81"/>
            <rFont val="Tahoma"/>
            <family val="2"/>
          </rPr>
          <t>Your monthly budget for supplies, improvements and repairs to your home or apartment</t>
        </r>
      </text>
    </comment>
    <comment ref="D37" authorId="0" shapeId="0" xr:uid="{00000000-0006-0000-0E00-00001D000000}">
      <text>
        <r>
          <rPr>
            <sz val="9"/>
            <color indexed="81"/>
            <rFont val="Tahoma"/>
            <family val="2"/>
          </rPr>
          <t>Monthly bills for things like water, electricity, gas, garbage, etc.</t>
        </r>
      </text>
    </comment>
    <comment ref="E37" authorId="0" shapeId="0" xr:uid="{00000000-0006-0000-0E00-00001E000000}">
      <text>
        <r>
          <rPr>
            <sz val="9"/>
            <color indexed="81"/>
            <rFont val="Tahoma"/>
            <family val="2"/>
          </rPr>
          <t>Monthly bills for things like water, electricity, gas, garbage, etc.</t>
        </r>
      </text>
    </comment>
    <comment ref="D38" authorId="0" shapeId="0" xr:uid="{00000000-0006-0000-0E00-00001F000000}">
      <text>
        <r>
          <rPr>
            <sz val="9"/>
            <color indexed="81"/>
            <rFont val="Tahoma"/>
            <family val="2"/>
          </rPr>
          <t>Monthly bills for things like your cell phone, cable, internet, Netflix, etc.</t>
        </r>
      </text>
    </comment>
    <comment ref="E38" authorId="0" shapeId="0" xr:uid="{00000000-0006-0000-0E00-000020000000}">
      <text>
        <r>
          <rPr>
            <sz val="9"/>
            <color indexed="81"/>
            <rFont val="Tahoma"/>
            <family val="2"/>
          </rPr>
          <t>Monthly bills for things like your cell phone, cable, internet, Netflix, etc.</t>
        </r>
      </text>
    </comment>
    <comment ref="D39" authorId="0" shapeId="0" xr:uid="{00000000-0006-0000-0E00-000021000000}">
      <text>
        <r>
          <rPr>
            <sz val="9"/>
            <color indexed="81"/>
            <rFont val="Tahoma"/>
            <family val="2"/>
          </rPr>
          <t>Your monthly budget for food and drink for your home</t>
        </r>
      </text>
    </comment>
    <comment ref="E39" authorId="0" shapeId="0" xr:uid="{00000000-0006-0000-0E00-000022000000}">
      <text>
        <r>
          <rPr>
            <sz val="9"/>
            <color indexed="81"/>
            <rFont val="Tahoma"/>
            <family val="2"/>
          </rPr>
          <t>Your monthly budget for food and drink for your home</t>
        </r>
      </text>
    </comment>
    <comment ref="D45" authorId="0" shapeId="0" xr:uid="{00000000-0006-0000-0E00-000023000000}">
      <text>
        <r>
          <rPr>
            <sz val="9"/>
            <color indexed="81"/>
            <rFont val="Tahoma"/>
            <family val="2"/>
          </rPr>
          <t>Monthly bills for day care, babysitters, etc.</t>
        </r>
      </text>
    </comment>
    <comment ref="E45" authorId="0" shapeId="0" xr:uid="{00000000-0006-0000-0E00-000024000000}">
      <text>
        <r>
          <rPr>
            <sz val="9"/>
            <color indexed="81"/>
            <rFont val="Tahoma"/>
            <family val="2"/>
          </rPr>
          <t>Monthly bills for day care, babysitters, etc.</t>
        </r>
      </text>
    </comment>
    <comment ref="D46" authorId="0" shapeId="0" xr:uid="{00000000-0006-0000-0E00-000025000000}">
      <text>
        <r>
          <rPr>
            <sz val="9"/>
            <color indexed="81"/>
            <rFont val="Tahoma"/>
            <family val="2"/>
          </rPr>
          <t>Monthly bills for child's tuition, continuing education, etc. (don't include student loans)</t>
        </r>
      </text>
    </comment>
    <comment ref="E46" authorId="0" shapeId="0" xr:uid="{00000000-0006-0000-0E00-000026000000}">
      <text>
        <r>
          <rPr>
            <sz val="9"/>
            <color indexed="81"/>
            <rFont val="Tahoma"/>
            <family val="2"/>
          </rPr>
          <t>Monthly bills for child's tuition, continuing education, etc. (don't include student loans)</t>
        </r>
      </text>
    </comment>
    <comment ref="D47" authorId="0" shapeId="0" xr:uid="{00000000-0006-0000-0E00-000027000000}">
      <text>
        <r>
          <rPr>
            <sz val="9"/>
            <color indexed="81"/>
            <rFont val="Tahoma"/>
            <family val="2"/>
          </rPr>
          <t>Monthly budget for pet food, grooming, veterinary care, etc.</t>
        </r>
      </text>
    </comment>
    <comment ref="E47" authorId="0" shapeId="0" xr:uid="{00000000-0006-0000-0E00-000028000000}">
      <text>
        <r>
          <rPr>
            <sz val="9"/>
            <color indexed="81"/>
            <rFont val="Tahoma"/>
            <family val="2"/>
          </rPr>
          <t>Monthly budget for pet food, grooming, veterinary care, etc.</t>
        </r>
      </text>
    </comment>
    <comment ref="D48" authorId="0" shapeId="0" xr:uid="{00000000-0006-0000-0E00-000029000000}">
      <text>
        <r>
          <rPr>
            <sz val="9"/>
            <color indexed="81"/>
            <rFont val="Tahoma"/>
            <family val="2"/>
          </rPr>
          <t>Your monthly budget for charitable giving</t>
        </r>
      </text>
    </comment>
    <comment ref="E48" authorId="0" shapeId="0" xr:uid="{00000000-0006-0000-0E00-00002A000000}">
      <text>
        <r>
          <rPr>
            <sz val="9"/>
            <color indexed="81"/>
            <rFont val="Tahoma"/>
            <family val="2"/>
          </rPr>
          <t>Your monthly budget for charitable giving</t>
        </r>
      </text>
    </comment>
    <comment ref="D54" authorId="0" shapeId="0" xr:uid="{00000000-0006-0000-0E00-00002B000000}">
      <text>
        <r>
          <rPr>
            <sz val="9"/>
            <color indexed="81"/>
            <rFont val="Tahoma"/>
            <family val="2"/>
          </rPr>
          <t>Your monthly payment(s) for auto loan(s)</t>
        </r>
      </text>
    </comment>
    <comment ref="E54" authorId="0" shapeId="0" xr:uid="{00000000-0006-0000-0E00-00002C000000}">
      <text>
        <r>
          <rPr>
            <sz val="9"/>
            <color indexed="81"/>
            <rFont val="Tahoma"/>
            <family val="2"/>
          </rPr>
          <t>Your monthly payment(s) for auto loan(s)</t>
        </r>
      </text>
    </comment>
    <comment ref="D55" authorId="0" shapeId="0" xr:uid="{00000000-0006-0000-0E00-00002D000000}">
      <text>
        <r>
          <rPr>
            <sz val="9"/>
            <color indexed="81"/>
            <rFont val="Tahoma"/>
            <family val="2"/>
          </rPr>
          <t>Your monthly budget for gas and other auto fuel</t>
        </r>
      </text>
    </comment>
    <comment ref="E55" authorId="0" shapeId="0" xr:uid="{00000000-0006-0000-0E00-00002E000000}">
      <text>
        <r>
          <rPr>
            <sz val="9"/>
            <color indexed="81"/>
            <rFont val="Tahoma"/>
            <family val="2"/>
          </rPr>
          <t>Your monthly budget for gas and other auto fuel</t>
        </r>
      </text>
    </comment>
    <comment ref="D56" authorId="0" shapeId="0" xr:uid="{00000000-0006-0000-0E00-00002F000000}">
      <text>
        <r>
          <rPr>
            <sz val="9"/>
            <color indexed="81"/>
            <rFont val="Tahoma"/>
            <family val="2"/>
          </rPr>
          <t>Your monthly budget for maintenance and repairs to your car or motorcycle</t>
        </r>
      </text>
    </comment>
    <comment ref="E56" authorId="0" shapeId="0" xr:uid="{00000000-0006-0000-0E00-000030000000}">
      <text>
        <r>
          <rPr>
            <sz val="9"/>
            <color indexed="81"/>
            <rFont val="Tahoma"/>
            <family val="2"/>
          </rPr>
          <t>Your monthly budget for maintenance and repairs to your car or motorcycle</t>
        </r>
      </text>
    </comment>
    <comment ref="D62" authorId="0" shapeId="0" xr:uid="{00000000-0006-0000-0E00-000031000000}">
      <text>
        <r>
          <rPr>
            <sz val="9"/>
            <color indexed="81"/>
            <rFont val="Tahoma"/>
            <family val="2"/>
          </rPr>
          <t>Your monthly bills for things like the gym, salon, massages, yoga, and spa services</t>
        </r>
      </text>
    </comment>
    <comment ref="E62" authorId="0" shapeId="0" xr:uid="{00000000-0006-0000-0E00-000032000000}">
      <text>
        <r>
          <rPr>
            <sz val="9"/>
            <color indexed="81"/>
            <rFont val="Tahoma"/>
            <family val="2"/>
          </rPr>
          <t>Your monthly bills for things like the gym, salon, massages, yoga, and spa services</t>
        </r>
      </text>
    </comment>
    <comment ref="D63" authorId="0" shapeId="0" xr:uid="{00000000-0006-0000-0E00-000033000000}">
      <text>
        <r>
          <rPr>
            <sz val="9"/>
            <color indexed="81"/>
            <rFont val="Tahoma"/>
            <family val="2"/>
          </rPr>
          <t>Your monthly budget for doctor's visit, copays, prescriptions, etc.</t>
        </r>
      </text>
    </comment>
    <comment ref="E63" authorId="0" shapeId="0" xr:uid="{00000000-0006-0000-0E00-000034000000}">
      <text>
        <r>
          <rPr>
            <sz val="9"/>
            <color indexed="81"/>
            <rFont val="Tahoma"/>
            <family val="2"/>
          </rPr>
          <t>Your monthly budget for doctor's visit, copays, prescriptions, etc.</t>
        </r>
      </text>
    </comment>
    <comment ref="D64" authorId="0" shapeId="0" xr:uid="{00000000-0006-0000-0E00-000035000000}">
      <text>
        <r>
          <rPr>
            <sz val="9"/>
            <color indexed="81"/>
            <rFont val="Tahoma"/>
            <family val="2"/>
          </rPr>
          <t>Your monthly budget for toiletries and personal health items</t>
        </r>
      </text>
    </comment>
    <comment ref="E64" authorId="0" shapeId="0" xr:uid="{00000000-0006-0000-0E00-000036000000}">
      <text>
        <r>
          <rPr>
            <sz val="9"/>
            <color indexed="81"/>
            <rFont val="Tahoma"/>
            <family val="2"/>
          </rPr>
          <t>Your monthly budget for toiletries and personal health items</t>
        </r>
      </text>
    </comment>
    <comment ref="D70" authorId="0" shapeId="0" xr:uid="{00000000-0006-0000-0E00-000037000000}">
      <text>
        <r>
          <rPr>
            <sz val="9"/>
            <color indexed="81"/>
            <rFont val="Tahoma"/>
            <family val="2"/>
          </rPr>
          <t>Your monthly budget for going out to dinner, the movies, sports games, etc.</t>
        </r>
      </text>
    </comment>
    <comment ref="E70" authorId="0" shapeId="0" xr:uid="{00000000-0006-0000-0E00-000038000000}">
      <text>
        <r>
          <rPr>
            <sz val="9"/>
            <color indexed="81"/>
            <rFont val="Tahoma"/>
            <family val="2"/>
          </rPr>
          <t>Your monthly budget for going out to dinner, the movies, sports games, etc.</t>
        </r>
      </text>
    </comment>
    <comment ref="D71" authorId="0" shapeId="0" xr:uid="{00000000-0006-0000-0E00-000039000000}">
      <text>
        <r>
          <rPr>
            <sz val="9"/>
            <color indexed="81"/>
            <rFont val="Tahoma"/>
            <family val="2"/>
          </rPr>
          <t>Your monthly budget for new clothes</t>
        </r>
      </text>
    </comment>
    <comment ref="E71" authorId="0" shapeId="0" xr:uid="{00000000-0006-0000-0E00-00003A000000}">
      <text>
        <r>
          <rPr>
            <sz val="9"/>
            <color indexed="81"/>
            <rFont val="Tahoma"/>
            <family val="2"/>
          </rPr>
          <t>Your monthly budget for new clothes</t>
        </r>
      </text>
    </comment>
    <comment ref="D72" authorId="0" shapeId="0" xr:uid="{00000000-0006-0000-0E00-00003B000000}">
      <text>
        <r>
          <rPr>
            <sz val="9"/>
            <color indexed="81"/>
            <rFont val="Tahoma"/>
            <family val="2"/>
          </rPr>
          <t xml:space="preserve">Your monthly budget for shopping and buying things just for fun </t>
        </r>
      </text>
    </comment>
    <comment ref="E72" authorId="0" shapeId="0" xr:uid="{00000000-0006-0000-0E00-00003C000000}">
      <text>
        <r>
          <rPr>
            <sz val="9"/>
            <color indexed="81"/>
            <rFont val="Tahoma"/>
            <family val="2"/>
          </rPr>
          <t xml:space="preserve">Your monthly budget for shopping and buying things just for fun </t>
        </r>
      </text>
    </comment>
    <comment ref="D73" authorId="0" shapeId="0" xr:uid="{00000000-0006-0000-0E00-00003D000000}">
      <text>
        <r>
          <rPr>
            <sz val="9"/>
            <color indexed="81"/>
            <rFont val="Tahoma"/>
            <family val="2"/>
          </rPr>
          <t>Your monthly budget for small trips and travel</t>
        </r>
      </text>
    </comment>
    <comment ref="E73" authorId="0" shapeId="0" xr:uid="{00000000-0006-0000-0E00-00003E000000}">
      <text>
        <r>
          <rPr>
            <sz val="9"/>
            <color indexed="81"/>
            <rFont val="Tahoma"/>
            <family val="2"/>
          </rPr>
          <t>Your monthly budget for small trips and travel</t>
        </r>
      </text>
    </comment>
    <comment ref="D74" authorId="0" shapeId="0" xr:uid="{00000000-0006-0000-0E00-00003F000000}">
      <text>
        <r>
          <rPr>
            <sz val="9"/>
            <color indexed="81"/>
            <rFont val="Tahoma"/>
            <family val="2"/>
          </rPr>
          <t>Your monthly budget for buying friends and family birthday, holiday, shower, etc. gifts</t>
        </r>
      </text>
    </comment>
    <comment ref="E74" authorId="0" shapeId="0" xr:uid="{00000000-0006-0000-0E00-000040000000}">
      <text>
        <r>
          <rPr>
            <sz val="9"/>
            <color indexed="81"/>
            <rFont val="Tahoma"/>
            <family val="2"/>
          </rPr>
          <t>Your monthly budget for buying friends and family birthday, holiday, shower, etc. gifts</t>
        </r>
      </text>
    </comment>
    <comment ref="D80" authorId="0" shapeId="0" xr:uid="{00000000-0006-0000-0E00-000041000000}">
      <text>
        <r>
          <rPr>
            <sz val="9"/>
            <color indexed="81"/>
            <rFont val="Tahoma"/>
            <family val="2"/>
          </rPr>
          <t>Your monthly target to pay down credit card debt you are carrying from month to month</t>
        </r>
      </text>
    </comment>
    <comment ref="E80" authorId="0" shapeId="0" xr:uid="{00000000-0006-0000-0E00-000042000000}">
      <text>
        <r>
          <rPr>
            <sz val="9"/>
            <color indexed="81"/>
            <rFont val="Tahoma"/>
            <family val="2"/>
          </rPr>
          <t>Your monthly target to pay down credit card debt you are carrying from month to month</t>
        </r>
      </text>
    </comment>
    <comment ref="D81" authorId="0" shapeId="0" xr:uid="{00000000-0006-0000-0E00-000043000000}">
      <text>
        <r>
          <rPr>
            <sz val="9"/>
            <color indexed="81"/>
            <rFont val="Tahoma"/>
            <family val="2"/>
          </rPr>
          <t>Your monthly student loan bills (once you are in repayment)</t>
        </r>
      </text>
    </comment>
    <comment ref="E81" authorId="0" shapeId="0" xr:uid="{00000000-0006-0000-0E00-000044000000}">
      <text>
        <r>
          <rPr>
            <sz val="9"/>
            <color indexed="81"/>
            <rFont val="Tahoma"/>
            <family val="2"/>
          </rPr>
          <t>Your monthly student loan bills (once you are in repayment)</t>
        </r>
      </text>
    </comment>
    <comment ref="D87" authorId="0" shapeId="0" xr:uid="{00000000-0006-0000-0E00-000045000000}">
      <text>
        <r>
          <rPr>
            <sz val="9"/>
            <color indexed="81"/>
            <rFont val="Tahoma"/>
            <family val="2"/>
          </rPr>
          <t>Your monthly health insurance coverage (don't include if it is already deducted from your paycheck)</t>
        </r>
      </text>
    </comment>
    <comment ref="E87" authorId="0" shapeId="0" xr:uid="{00000000-0006-0000-0E00-000046000000}">
      <text>
        <r>
          <rPr>
            <sz val="9"/>
            <color indexed="81"/>
            <rFont val="Tahoma"/>
            <family val="2"/>
          </rPr>
          <t>Your monthly health insurance coverage (don't include if it is already deducted from your paycheck)</t>
        </r>
      </text>
    </comment>
    <comment ref="D88" authorId="0" shapeId="0" xr:uid="{00000000-0006-0000-0E00-000047000000}">
      <text>
        <r>
          <rPr>
            <sz val="9"/>
            <color indexed="81"/>
            <rFont val="Tahoma"/>
            <family val="2"/>
          </rPr>
          <t>Your monthly payment(s) for auto insurance</t>
        </r>
      </text>
    </comment>
    <comment ref="E88" authorId="0" shapeId="0" xr:uid="{00000000-0006-0000-0E00-000048000000}">
      <text>
        <r>
          <rPr>
            <sz val="9"/>
            <color indexed="81"/>
            <rFont val="Tahoma"/>
            <family val="2"/>
          </rPr>
          <t>Your monthly payment(s) for auto insurance</t>
        </r>
      </text>
    </comment>
    <comment ref="D89" authorId="0" shapeId="0" xr:uid="{00000000-0006-0000-0E00-000049000000}">
      <text>
        <r>
          <rPr>
            <sz val="9"/>
            <color indexed="81"/>
            <rFont val="Tahoma"/>
            <family val="2"/>
          </rPr>
          <t>Your monthly life and disability coverage (don't include if it is already deducted from your paycheck)</t>
        </r>
      </text>
    </comment>
    <comment ref="E89" authorId="0" shapeId="0" xr:uid="{00000000-0006-0000-0E00-00004A000000}">
      <text>
        <r>
          <rPr>
            <sz val="9"/>
            <color indexed="81"/>
            <rFont val="Tahoma"/>
            <family val="2"/>
          </rPr>
          <t>Your monthly life and disability coverage (don't include if it is already deducted from your paycheck)</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F00-000001000000}">
      <text>
        <r>
          <rPr>
            <sz val="11"/>
            <color indexed="81"/>
            <rFont val="Tahoma"/>
            <family val="2"/>
          </rPr>
          <t>Your monthly take home pay (the amount you receive after taxes and benefit contributions)</t>
        </r>
      </text>
    </comment>
    <comment ref="E6" authorId="0" shapeId="0" xr:uid="{00000000-0006-0000-0F00-000002000000}">
      <text>
        <r>
          <rPr>
            <sz val="11"/>
            <color indexed="81"/>
            <rFont val="Tahoma"/>
            <family val="2"/>
          </rPr>
          <t>Your monthly take home pay (the amount you receive after taxes and benefit contributions)</t>
        </r>
      </text>
    </comment>
    <comment ref="D7" authorId="0" shapeId="0" xr:uid="{00000000-0006-0000-0F00-000003000000}">
      <text>
        <r>
          <rPr>
            <sz val="9"/>
            <color indexed="81"/>
            <rFont val="Tahoma"/>
            <family val="2"/>
          </rPr>
          <t>Optionally, include your spouse or partner's monthly take home pay, if preparing a family budget</t>
        </r>
      </text>
    </comment>
    <comment ref="E7" authorId="0" shapeId="0" xr:uid="{00000000-0006-0000-0F00-000004000000}">
      <text>
        <r>
          <rPr>
            <sz val="9"/>
            <color indexed="81"/>
            <rFont val="Tahoma"/>
            <family val="2"/>
          </rPr>
          <t>Optionally, include your spouse or partner's monthly take home pay, if preparing a family budget</t>
        </r>
      </text>
    </comment>
    <comment ref="D8" authorId="0" shapeId="0" xr:uid="{00000000-0006-0000-0F00-000005000000}">
      <text>
        <r>
          <rPr>
            <sz val="9"/>
            <color indexed="81"/>
            <rFont val="Tahoma"/>
            <family val="2"/>
          </rPr>
          <t>Any additional sources of income (e.g., investment and rental income, government benefits, child support, alimony, etc.)</t>
        </r>
      </text>
    </comment>
    <comment ref="E8" authorId="0" shapeId="0" xr:uid="{00000000-0006-0000-0F00-000006000000}">
      <text>
        <r>
          <rPr>
            <sz val="9"/>
            <color indexed="81"/>
            <rFont val="Tahoma"/>
            <family val="2"/>
          </rPr>
          <t>Any additional sources of income (e.g., investment and rental income, government benefits, child support, alimony, etc.)</t>
        </r>
      </text>
    </comment>
    <comment ref="D16" authorId="0" shapeId="0" xr:uid="{00000000-0006-0000-0F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F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F00-000009000000}">
      <text>
        <r>
          <rPr>
            <sz val="9"/>
            <color indexed="81"/>
            <rFont val="Tahoma"/>
            <family val="2"/>
          </rPr>
          <t>Your monthly savings amount for a future car or other form of transportation</t>
        </r>
      </text>
    </comment>
    <comment ref="E17" authorId="0" shapeId="0" xr:uid="{00000000-0006-0000-0F00-00000A000000}">
      <text>
        <r>
          <rPr>
            <sz val="9"/>
            <color indexed="81"/>
            <rFont val="Tahoma"/>
            <family val="2"/>
          </rPr>
          <t>Your monthly savings amount for a future car or other form of transportation</t>
        </r>
      </text>
    </comment>
    <comment ref="D18" authorId="0" shapeId="0" xr:uid="{00000000-0006-0000-0F00-00000B000000}">
      <text>
        <r>
          <rPr>
            <sz val="9"/>
            <color indexed="81"/>
            <rFont val="Tahoma"/>
            <family val="2"/>
          </rPr>
          <t>Your monthly savings amount for a down payment on a home</t>
        </r>
      </text>
    </comment>
    <comment ref="E18" authorId="0" shapeId="0" xr:uid="{00000000-0006-0000-0F00-00000C000000}">
      <text>
        <r>
          <rPr>
            <sz val="9"/>
            <color indexed="81"/>
            <rFont val="Tahoma"/>
            <family val="2"/>
          </rPr>
          <t>Your monthly savings amount for a down payment on a home</t>
        </r>
      </text>
    </comment>
    <comment ref="D19" authorId="0" shapeId="0" xr:uid="{00000000-0006-0000-0F00-00000D000000}">
      <text>
        <r>
          <rPr>
            <sz val="9"/>
            <color indexed="81"/>
            <rFont val="Tahoma"/>
            <family val="2"/>
          </rPr>
          <t>Your monthly savings amount for a future vacation</t>
        </r>
      </text>
    </comment>
    <comment ref="E19" authorId="0" shapeId="0" xr:uid="{00000000-0006-0000-0F00-00000E000000}">
      <text>
        <r>
          <rPr>
            <sz val="9"/>
            <color indexed="81"/>
            <rFont val="Tahoma"/>
            <family val="2"/>
          </rPr>
          <t>Your monthly savings amount for a future vacation</t>
        </r>
      </text>
    </comment>
    <comment ref="D25" authorId="0" shapeId="0" xr:uid="{00000000-0006-0000-0F00-00000F000000}">
      <text>
        <r>
          <rPr>
            <sz val="9"/>
            <color indexed="81"/>
            <rFont val="Tahoma"/>
            <family val="2"/>
          </rPr>
          <t>Your monthly contribution(s) to retirement accounts (don't include 401k or anything deducted from your paycheck)</t>
        </r>
      </text>
    </comment>
    <comment ref="E25" authorId="0" shapeId="0" xr:uid="{00000000-0006-0000-0F00-000010000000}">
      <text>
        <r>
          <rPr>
            <sz val="9"/>
            <color indexed="81"/>
            <rFont val="Tahoma"/>
            <family val="2"/>
          </rPr>
          <t>Your monthly contribution(s) to retirement accounts (don't include 401k or anything deducted from your paycheck)</t>
        </r>
      </text>
    </comment>
    <comment ref="D26" authorId="0" shapeId="0" xr:uid="{00000000-0006-0000-0F00-000011000000}">
      <text>
        <r>
          <rPr>
            <sz val="9"/>
            <color indexed="81"/>
            <rFont val="Tahoma"/>
            <family val="2"/>
          </rPr>
          <t>Your monthly contribution(s) to investment accounts over and above retirement</t>
        </r>
      </text>
    </comment>
    <comment ref="E26" authorId="0" shapeId="0" xr:uid="{00000000-0006-0000-0F00-000012000000}">
      <text>
        <r>
          <rPr>
            <sz val="9"/>
            <color indexed="81"/>
            <rFont val="Tahoma"/>
            <family val="2"/>
          </rPr>
          <t>Your monthly contribution(s) to investment accounts over and above retirement</t>
        </r>
      </text>
    </comment>
    <comment ref="D32" authorId="0" shapeId="0" xr:uid="{00000000-0006-0000-0F00-000013000000}">
      <text>
        <r>
          <rPr>
            <sz val="9"/>
            <color indexed="81"/>
            <rFont val="Tahoma"/>
            <family val="2"/>
          </rPr>
          <t>Your monthly mortgage or rent payment</t>
        </r>
      </text>
    </comment>
    <comment ref="E32" authorId="0" shapeId="0" xr:uid="{00000000-0006-0000-0F00-000014000000}">
      <text>
        <r>
          <rPr>
            <sz val="9"/>
            <color indexed="81"/>
            <rFont val="Tahoma"/>
            <family val="2"/>
          </rPr>
          <t>Your monthly mortgage or rent payment</t>
        </r>
      </text>
    </comment>
    <comment ref="D33" authorId="0" shapeId="0" xr:uid="{00000000-0006-0000-0F00-000015000000}">
      <text>
        <r>
          <rPr>
            <sz val="9"/>
            <color indexed="81"/>
            <rFont val="Tahoma"/>
            <family val="2"/>
          </rPr>
          <t>Monthly fees you pay your homeowner's association</t>
        </r>
      </text>
    </comment>
    <comment ref="E33" authorId="0" shapeId="0" xr:uid="{00000000-0006-0000-0F00-000016000000}">
      <text>
        <r>
          <rPr>
            <sz val="9"/>
            <color indexed="81"/>
            <rFont val="Tahoma"/>
            <family val="2"/>
          </rPr>
          <t>Monthly fees you pay your homeowner's association</t>
        </r>
      </text>
    </comment>
    <comment ref="D34" authorId="0" shapeId="0" xr:uid="{00000000-0006-0000-0F00-000017000000}">
      <text>
        <r>
          <rPr>
            <sz val="9"/>
            <color indexed="81"/>
            <rFont val="Tahoma"/>
            <family val="2"/>
          </rPr>
          <t>Your monthly home or rental insurance payment</t>
        </r>
      </text>
    </comment>
    <comment ref="E34" authorId="0" shapeId="0" xr:uid="{00000000-0006-0000-0F00-000018000000}">
      <text>
        <r>
          <rPr>
            <sz val="9"/>
            <color indexed="81"/>
            <rFont val="Tahoma"/>
            <family val="2"/>
          </rPr>
          <t>Your monthly home or rental insurance payment</t>
        </r>
      </text>
    </comment>
    <comment ref="D35" authorId="0" shapeId="0" xr:uid="{00000000-0006-0000-0F00-000019000000}">
      <text>
        <r>
          <rPr>
            <sz val="9"/>
            <color indexed="81"/>
            <rFont val="Tahoma"/>
            <family val="2"/>
          </rPr>
          <t>Your monthly budget for taxes assessed on your property</t>
        </r>
      </text>
    </comment>
    <comment ref="E35" authorId="0" shapeId="0" xr:uid="{00000000-0006-0000-0F00-00001A000000}">
      <text>
        <r>
          <rPr>
            <sz val="9"/>
            <color indexed="81"/>
            <rFont val="Tahoma"/>
            <family val="2"/>
          </rPr>
          <t>Your monthly budget for taxes assessed on your property</t>
        </r>
      </text>
    </comment>
    <comment ref="D36" authorId="0" shapeId="0" xr:uid="{00000000-0006-0000-0F00-00001B000000}">
      <text>
        <r>
          <rPr>
            <sz val="9"/>
            <color indexed="81"/>
            <rFont val="Tahoma"/>
            <family val="2"/>
          </rPr>
          <t>Your monthly budget for supplies, improvements and repairs to your home or apartment</t>
        </r>
      </text>
    </comment>
    <comment ref="E36" authorId="0" shapeId="0" xr:uid="{00000000-0006-0000-0F00-00001C000000}">
      <text>
        <r>
          <rPr>
            <sz val="9"/>
            <color indexed="81"/>
            <rFont val="Tahoma"/>
            <family val="2"/>
          </rPr>
          <t>Your monthly budget for supplies, improvements and repairs to your home or apartment</t>
        </r>
      </text>
    </comment>
    <comment ref="D37" authorId="0" shapeId="0" xr:uid="{00000000-0006-0000-0F00-00001D000000}">
      <text>
        <r>
          <rPr>
            <sz val="9"/>
            <color indexed="81"/>
            <rFont val="Tahoma"/>
            <family val="2"/>
          </rPr>
          <t>Monthly bills for things like water, electricity, gas, garbage, etc.</t>
        </r>
      </text>
    </comment>
    <comment ref="E37" authorId="0" shapeId="0" xr:uid="{00000000-0006-0000-0F00-00001E000000}">
      <text>
        <r>
          <rPr>
            <sz val="9"/>
            <color indexed="81"/>
            <rFont val="Tahoma"/>
            <family val="2"/>
          </rPr>
          <t>Monthly bills for things like water, electricity, gas, garbage, etc.</t>
        </r>
      </text>
    </comment>
    <comment ref="D38" authorId="0" shapeId="0" xr:uid="{00000000-0006-0000-0F00-00001F000000}">
      <text>
        <r>
          <rPr>
            <sz val="9"/>
            <color indexed="81"/>
            <rFont val="Tahoma"/>
            <family val="2"/>
          </rPr>
          <t>Monthly bills for things like your cell phone, cable, internet, Netflix, etc.</t>
        </r>
      </text>
    </comment>
    <comment ref="E38" authorId="0" shapeId="0" xr:uid="{00000000-0006-0000-0F00-000020000000}">
      <text>
        <r>
          <rPr>
            <sz val="9"/>
            <color indexed="81"/>
            <rFont val="Tahoma"/>
            <family val="2"/>
          </rPr>
          <t>Monthly bills for things like your cell phone, cable, internet, Netflix, etc.</t>
        </r>
      </text>
    </comment>
    <comment ref="D39" authorId="0" shapeId="0" xr:uid="{00000000-0006-0000-0F00-000021000000}">
      <text>
        <r>
          <rPr>
            <sz val="9"/>
            <color indexed="81"/>
            <rFont val="Tahoma"/>
            <family val="2"/>
          </rPr>
          <t>Your monthly budget for food and drink for your home</t>
        </r>
      </text>
    </comment>
    <comment ref="E39" authorId="0" shapeId="0" xr:uid="{00000000-0006-0000-0F00-000022000000}">
      <text>
        <r>
          <rPr>
            <sz val="9"/>
            <color indexed="81"/>
            <rFont val="Tahoma"/>
            <family val="2"/>
          </rPr>
          <t>Your monthly budget for food and drink for your home</t>
        </r>
      </text>
    </comment>
    <comment ref="D45" authorId="0" shapeId="0" xr:uid="{00000000-0006-0000-0F00-000023000000}">
      <text>
        <r>
          <rPr>
            <sz val="9"/>
            <color indexed="81"/>
            <rFont val="Tahoma"/>
            <family val="2"/>
          </rPr>
          <t>Monthly bills for day care, babysitters, etc.</t>
        </r>
      </text>
    </comment>
    <comment ref="E45" authorId="0" shapeId="0" xr:uid="{00000000-0006-0000-0F00-000024000000}">
      <text>
        <r>
          <rPr>
            <sz val="9"/>
            <color indexed="81"/>
            <rFont val="Tahoma"/>
            <family val="2"/>
          </rPr>
          <t>Monthly bills for day care, babysitters, etc.</t>
        </r>
      </text>
    </comment>
    <comment ref="D46" authorId="0" shapeId="0" xr:uid="{00000000-0006-0000-0F00-000025000000}">
      <text>
        <r>
          <rPr>
            <sz val="9"/>
            <color indexed="81"/>
            <rFont val="Tahoma"/>
            <family val="2"/>
          </rPr>
          <t>Monthly bills for child's tuition, continuing education, etc. (don't include student loans)</t>
        </r>
      </text>
    </comment>
    <comment ref="E46" authorId="0" shapeId="0" xr:uid="{00000000-0006-0000-0F00-000026000000}">
      <text>
        <r>
          <rPr>
            <sz val="9"/>
            <color indexed="81"/>
            <rFont val="Tahoma"/>
            <family val="2"/>
          </rPr>
          <t>Monthly bills for child's tuition, continuing education, etc. (don't include student loans)</t>
        </r>
      </text>
    </comment>
    <comment ref="D47" authorId="0" shapeId="0" xr:uid="{00000000-0006-0000-0F00-000027000000}">
      <text>
        <r>
          <rPr>
            <sz val="9"/>
            <color indexed="81"/>
            <rFont val="Tahoma"/>
            <family val="2"/>
          </rPr>
          <t>Monthly budget for pet food, grooming, veterinary care, etc.</t>
        </r>
      </text>
    </comment>
    <comment ref="E47" authorId="0" shapeId="0" xr:uid="{00000000-0006-0000-0F00-000028000000}">
      <text>
        <r>
          <rPr>
            <sz val="9"/>
            <color indexed="81"/>
            <rFont val="Tahoma"/>
            <family val="2"/>
          </rPr>
          <t>Monthly budget for pet food, grooming, veterinary care, etc.</t>
        </r>
      </text>
    </comment>
    <comment ref="D48" authorId="0" shapeId="0" xr:uid="{00000000-0006-0000-0F00-000029000000}">
      <text>
        <r>
          <rPr>
            <sz val="9"/>
            <color indexed="81"/>
            <rFont val="Tahoma"/>
            <family val="2"/>
          </rPr>
          <t>Your monthly budget for charitable giving</t>
        </r>
      </text>
    </comment>
    <comment ref="E48" authorId="0" shapeId="0" xr:uid="{00000000-0006-0000-0F00-00002A000000}">
      <text>
        <r>
          <rPr>
            <sz val="9"/>
            <color indexed="81"/>
            <rFont val="Tahoma"/>
            <family val="2"/>
          </rPr>
          <t>Your monthly budget for charitable giving</t>
        </r>
      </text>
    </comment>
    <comment ref="D54" authorId="0" shapeId="0" xr:uid="{00000000-0006-0000-0F00-00002B000000}">
      <text>
        <r>
          <rPr>
            <sz val="9"/>
            <color indexed="81"/>
            <rFont val="Tahoma"/>
            <family val="2"/>
          </rPr>
          <t>Your monthly payment(s) for auto loan(s)</t>
        </r>
      </text>
    </comment>
    <comment ref="E54" authorId="0" shapeId="0" xr:uid="{00000000-0006-0000-0F00-00002C000000}">
      <text>
        <r>
          <rPr>
            <sz val="9"/>
            <color indexed="81"/>
            <rFont val="Tahoma"/>
            <family val="2"/>
          </rPr>
          <t>Your monthly payment(s) for auto loan(s)</t>
        </r>
      </text>
    </comment>
    <comment ref="D55" authorId="0" shapeId="0" xr:uid="{00000000-0006-0000-0F00-00002D000000}">
      <text>
        <r>
          <rPr>
            <sz val="9"/>
            <color indexed="81"/>
            <rFont val="Tahoma"/>
            <family val="2"/>
          </rPr>
          <t>Your monthly budget for gas and other auto fuel</t>
        </r>
      </text>
    </comment>
    <comment ref="E55" authorId="0" shapeId="0" xr:uid="{00000000-0006-0000-0F00-00002E000000}">
      <text>
        <r>
          <rPr>
            <sz val="9"/>
            <color indexed="81"/>
            <rFont val="Tahoma"/>
            <family val="2"/>
          </rPr>
          <t>Your monthly budget for gas and other auto fuel</t>
        </r>
      </text>
    </comment>
    <comment ref="D56" authorId="0" shapeId="0" xr:uid="{00000000-0006-0000-0F00-00002F000000}">
      <text>
        <r>
          <rPr>
            <sz val="9"/>
            <color indexed="81"/>
            <rFont val="Tahoma"/>
            <family val="2"/>
          </rPr>
          <t>Your monthly budget for maintenance and repairs to your car or motorcycle</t>
        </r>
      </text>
    </comment>
    <comment ref="E56" authorId="0" shapeId="0" xr:uid="{00000000-0006-0000-0F00-000030000000}">
      <text>
        <r>
          <rPr>
            <sz val="9"/>
            <color indexed="81"/>
            <rFont val="Tahoma"/>
            <family val="2"/>
          </rPr>
          <t>Your monthly budget for maintenance and repairs to your car or motorcycle</t>
        </r>
      </text>
    </comment>
    <comment ref="D62" authorId="0" shapeId="0" xr:uid="{00000000-0006-0000-0F00-000031000000}">
      <text>
        <r>
          <rPr>
            <sz val="9"/>
            <color indexed="81"/>
            <rFont val="Tahoma"/>
            <family val="2"/>
          </rPr>
          <t>Your monthly bills for things like the gym, salon, massages, yoga, and spa services</t>
        </r>
      </text>
    </comment>
    <comment ref="E62" authorId="0" shapeId="0" xr:uid="{00000000-0006-0000-0F00-000032000000}">
      <text>
        <r>
          <rPr>
            <sz val="9"/>
            <color indexed="81"/>
            <rFont val="Tahoma"/>
            <family val="2"/>
          </rPr>
          <t>Your monthly bills for things like the gym, salon, massages, yoga, and spa services</t>
        </r>
      </text>
    </comment>
    <comment ref="D63" authorId="0" shapeId="0" xr:uid="{00000000-0006-0000-0F00-000033000000}">
      <text>
        <r>
          <rPr>
            <sz val="9"/>
            <color indexed="81"/>
            <rFont val="Tahoma"/>
            <family val="2"/>
          </rPr>
          <t>Your monthly budget for doctor's visit, copays, prescriptions, etc.</t>
        </r>
      </text>
    </comment>
    <comment ref="E63" authorId="0" shapeId="0" xr:uid="{00000000-0006-0000-0F00-000034000000}">
      <text>
        <r>
          <rPr>
            <sz val="9"/>
            <color indexed="81"/>
            <rFont val="Tahoma"/>
            <family val="2"/>
          </rPr>
          <t>Your monthly budget for doctor's visit, copays, prescriptions, etc.</t>
        </r>
      </text>
    </comment>
    <comment ref="D64" authorId="0" shapeId="0" xr:uid="{00000000-0006-0000-0F00-000035000000}">
      <text>
        <r>
          <rPr>
            <sz val="9"/>
            <color indexed="81"/>
            <rFont val="Tahoma"/>
            <family val="2"/>
          </rPr>
          <t>Your monthly budget for toiletries and personal health items</t>
        </r>
      </text>
    </comment>
    <comment ref="E64" authorId="0" shapeId="0" xr:uid="{00000000-0006-0000-0F00-000036000000}">
      <text>
        <r>
          <rPr>
            <sz val="9"/>
            <color indexed="81"/>
            <rFont val="Tahoma"/>
            <family val="2"/>
          </rPr>
          <t>Your monthly budget for toiletries and personal health items</t>
        </r>
      </text>
    </comment>
    <comment ref="D70" authorId="0" shapeId="0" xr:uid="{00000000-0006-0000-0F00-000037000000}">
      <text>
        <r>
          <rPr>
            <sz val="9"/>
            <color indexed="81"/>
            <rFont val="Tahoma"/>
            <family val="2"/>
          </rPr>
          <t>Your monthly budget for going out to dinner, the movies, sports games, etc.</t>
        </r>
      </text>
    </comment>
    <comment ref="E70" authorId="0" shapeId="0" xr:uid="{00000000-0006-0000-0F00-000038000000}">
      <text>
        <r>
          <rPr>
            <sz val="9"/>
            <color indexed="81"/>
            <rFont val="Tahoma"/>
            <family val="2"/>
          </rPr>
          <t>Your monthly budget for going out to dinner, the movies, sports games, etc.</t>
        </r>
      </text>
    </comment>
    <comment ref="D71" authorId="0" shapeId="0" xr:uid="{00000000-0006-0000-0F00-000039000000}">
      <text>
        <r>
          <rPr>
            <sz val="9"/>
            <color indexed="81"/>
            <rFont val="Tahoma"/>
            <family val="2"/>
          </rPr>
          <t>Your monthly budget for new clothes</t>
        </r>
      </text>
    </comment>
    <comment ref="E71" authorId="0" shapeId="0" xr:uid="{00000000-0006-0000-0F00-00003A000000}">
      <text>
        <r>
          <rPr>
            <sz val="9"/>
            <color indexed="81"/>
            <rFont val="Tahoma"/>
            <family val="2"/>
          </rPr>
          <t>Your monthly budget for new clothes</t>
        </r>
      </text>
    </comment>
    <comment ref="D72" authorId="0" shapeId="0" xr:uid="{00000000-0006-0000-0F00-00003B000000}">
      <text>
        <r>
          <rPr>
            <sz val="9"/>
            <color indexed="81"/>
            <rFont val="Tahoma"/>
            <family val="2"/>
          </rPr>
          <t xml:space="preserve">Your monthly budget for shopping and buying things just for fun </t>
        </r>
      </text>
    </comment>
    <comment ref="E72" authorId="0" shapeId="0" xr:uid="{00000000-0006-0000-0F00-00003C000000}">
      <text>
        <r>
          <rPr>
            <sz val="9"/>
            <color indexed="81"/>
            <rFont val="Tahoma"/>
            <family val="2"/>
          </rPr>
          <t xml:space="preserve">Your monthly budget for shopping and buying things just for fun </t>
        </r>
      </text>
    </comment>
    <comment ref="D73" authorId="0" shapeId="0" xr:uid="{00000000-0006-0000-0F00-00003D000000}">
      <text>
        <r>
          <rPr>
            <sz val="9"/>
            <color indexed="81"/>
            <rFont val="Tahoma"/>
            <family val="2"/>
          </rPr>
          <t>Your monthly budget for small trips and travel</t>
        </r>
      </text>
    </comment>
    <comment ref="E73" authorId="0" shapeId="0" xr:uid="{00000000-0006-0000-0F00-00003E000000}">
      <text>
        <r>
          <rPr>
            <sz val="9"/>
            <color indexed="81"/>
            <rFont val="Tahoma"/>
            <family val="2"/>
          </rPr>
          <t>Your monthly budget for small trips and travel</t>
        </r>
      </text>
    </comment>
    <comment ref="D74" authorId="0" shapeId="0" xr:uid="{00000000-0006-0000-0F00-00003F000000}">
      <text>
        <r>
          <rPr>
            <sz val="9"/>
            <color indexed="81"/>
            <rFont val="Tahoma"/>
            <family val="2"/>
          </rPr>
          <t>Your monthly budget for buying friends and family birthday, holiday, shower, etc. gifts</t>
        </r>
      </text>
    </comment>
    <comment ref="E74" authorId="0" shapeId="0" xr:uid="{00000000-0006-0000-0F00-000040000000}">
      <text>
        <r>
          <rPr>
            <sz val="9"/>
            <color indexed="81"/>
            <rFont val="Tahoma"/>
            <family val="2"/>
          </rPr>
          <t>Your monthly budget for buying friends and family birthday, holiday, shower, etc. gifts</t>
        </r>
      </text>
    </comment>
    <comment ref="D80" authorId="0" shapeId="0" xr:uid="{00000000-0006-0000-0F00-000041000000}">
      <text>
        <r>
          <rPr>
            <sz val="9"/>
            <color indexed="81"/>
            <rFont val="Tahoma"/>
            <family val="2"/>
          </rPr>
          <t>Your monthly target to pay down credit card debt you are carrying from month to month</t>
        </r>
      </text>
    </comment>
    <comment ref="E80" authorId="0" shapeId="0" xr:uid="{00000000-0006-0000-0F00-000042000000}">
      <text>
        <r>
          <rPr>
            <sz val="9"/>
            <color indexed="81"/>
            <rFont val="Tahoma"/>
            <family val="2"/>
          </rPr>
          <t>Your monthly target to pay down credit card debt you are carrying from month to month</t>
        </r>
      </text>
    </comment>
    <comment ref="D81" authorId="0" shapeId="0" xr:uid="{00000000-0006-0000-0F00-000043000000}">
      <text>
        <r>
          <rPr>
            <sz val="9"/>
            <color indexed="81"/>
            <rFont val="Tahoma"/>
            <family val="2"/>
          </rPr>
          <t>Your monthly student loan bills (once you are in repayment)</t>
        </r>
      </text>
    </comment>
    <comment ref="E81" authorId="0" shapeId="0" xr:uid="{00000000-0006-0000-0F00-000044000000}">
      <text>
        <r>
          <rPr>
            <sz val="9"/>
            <color indexed="81"/>
            <rFont val="Tahoma"/>
            <family val="2"/>
          </rPr>
          <t>Your monthly student loan bills (once you are in repayment)</t>
        </r>
      </text>
    </comment>
    <comment ref="D87" authorId="0" shapeId="0" xr:uid="{00000000-0006-0000-0F00-000045000000}">
      <text>
        <r>
          <rPr>
            <sz val="9"/>
            <color indexed="81"/>
            <rFont val="Tahoma"/>
            <family val="2"/>
          </rPr>
          <t>Your monthly health insurance coverage (don't include if it is already deducted from your paycheck)</t>
        </r>
      </text>
    </comment>
    <comment ref="E87" authorId="0" shapeId="0" xr:uid="{00000000-0006-0000-0F00-000046000000}">
      <text>
        <r>
          <rPr>
            <sz val="9"/>
            <color indexed="81"/>
            <rFont val="Tahoma"/>
            <family val="2"/>
          </rPr>
          <t>Your monthly health insurance coverage (don't include if it is already deducted from your paycheck)</t>
        </r>
      </text>
    </comment>
    <comment ref="D88" authorId="0" shapeId="0" xr:uid="{00000000-0006-0000-0F00-000047000000}">
      <text>
        <r>
          <rPr>
            <sz val="9"/>
            <color indexed="81"/>
            <rFont val="Tahoma"/>
            <family val="2"/>
          </rPr>
          <t>Your monthly payment(s) for auto insurance</t>
        </r>
      </text>
    </comment>
    <comment ref="E88" authorId="0" shapeId="0" xr:uid="{00000000-0006-0000-0F00-000048000000}">
      <text>
        <r>
          <rPr>
            <sz val="9"/>
            <color indexed="81"/>
            <rFont val="Tahoma"/>
            <family val="2"/>
          </rPr>
          <t>Your monthly payment(s) for auto insurance</t>
        </r>
      </text>
    </comment>
    <comment ref="D89" authorId="0" shapeId="0" xr:uid="{00000000-0006-0000-0F00-000049000000}">
      <text>
        <r>
          <rPr>
            <sz val="9"/>
            <color indexed="81"/>
            <rFont val="Tahoma"/>
            <family val="2"/>
          </rPr>
          <t>Your monthly life and disability coverage (don't include if it is already deducted from your paycheck)</t>
        </r>
      </text>
    </comment>
    <comment ref="E89" authorId="0" shapeId="0" xr:uid="{00000000-0006-0000-0F00-00004A000000}">
      <text>
        <r>
          <rPr>
            <sz val="9"/>
            <color indexed="81"/>
            <rFont val="Tahoma"/>
            <family val="2"/>
          </rPr>
          <t>Your monthly life and disability coverage (don't include if it is already deducted from your paycheck)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500-000001000000}">
      <text>
        <r>
          <rPr>
            <sz val="11"/>
            <color indexed="81"/>
            <rFont val="Tahoma"/>
            <family val="2"/>
          </rPr>
          <t>Your monthly take home pay (the amount you receive after taxes and benefit contributions)</t>
        </r>
      </text>
    </comment>
    <comment ref="E6" authorId="0" shapeId="0" xr:uid="{00000000-0006-0000-0500-000002000000}">
      <text>
        <r>
          <rPr>
            <sz val="11"/>
            <color indexed="81"/>
            <rFont val="Tahoma"/>
            <family val="2"/>
          </rPr>
          <t>Your monthly take home pay (the amount you receive after taxes and benefit contributions)</t>
        </r>
      </text>
    </comment>
    <comment ref="D7" authorId="0" shapeId="0" xr:uid="{00000000-0006-0000-0500-000003000000}">
      <text>
        <r>
          <rPr>
            <sz val="9"/>
            <color indexed="81"/>
            <rFont val="Tahoma"/>
            <family val="2"/>
          </rPr>
          <t>Optionally, include your spouse or partner's monthly take home pay, if preparing a family budget</t>
        </r>
      </text>
    </comment>
    <comment ref="E7" authorId="0" shapeId="0" xr:uid="{00000000-0006-0000-0500-000004000000}">
      <text>
        <r>
          <rPr>
            <sz val="9"/>
            <color indexed="81"/>
            <rFont val="Tahoma"/>
            <family val="2"/>
          </rPr>
          <t>Optionally, include your spouse or partner's monthly take home pay, if preparing a family budget</t>
        </r>
      </text>
    </comment>
    <comment ref="D8" authorId="0" shapeId="0" xr:uid="{00000000-0006-0000-0500-000005000000}">
      <text>
        <r>
          <rPr>
            <sz val="9"/>
            <color indexed="81"/>
            <rFont val="Tahoma"/>
            <family val="2"/>
          </rPr>
          <t>Any additional sources of income (e.g., investment and rental income, government benefits, child support, alimony, etc.)</t>
        </r>
      </text>
    </comment>
    <comment ref="E8" authorId="0" shapeId="0" xr:uid="{00000000-0006-0000-0500-000006000000}">
      <text>
        <r>
          <rPr>
            <sz val="9"/>
            <color indexed="81"/>
            <rFont val="Tahoma"/>
            <family val="2"/>
          </rPr>
          <t>Any additional sources of income (e.g., investment and rental income, government benefits, child support, alimony, etc.)</t>
        </r>
      </text>
    </comment>
    <comment ref="D16" authorId="0" shapeId="0" xr:uid="{00000000-0006-0000-05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5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500-000009000000}">
      <text>
        <r>
          <rPr>
            <sz val="9"/>
            <color indexed="81"/>
            <rFont val="Tahoma"/>
            <family val="2"/>
          </rPr>
          <t>Your monthly savings amount for a future car or other form of transportation</t>
        </r>
      </text>
    </comment>
    <comment ref="E17" authorId="0" shapeId="0" xr:uid="{00000000-0006-0000-0500-00000A000000}">
      <text>
        <r>
          <rPr>
            <sz val="9"/>
            <color indexed="81"/>
            <rFont val="Tahoma"/>
            <family val="2"/>
          </rPr>
          <t>Your monthly savings amount for a future car or other form of transportation</t>
        </r>
      </text>
    </comment>
    <comment ref="D18" authorId="0" shapeId="0" xr:uid="{00000000-0006-0000-0500-00000B000000}">
      <text>
        <r>
          <rPr>
            <sz val="9"/>
            <color indexed="81"/>
            <rFont val="Tahoma"/>
            <family val="2"/>
          </rPr>
          <t>Your monthly savings amount for a down payment on a home</t>
        </r>
      </text>
    </comment>
    <comment ref="E18" authorId="0" shapeId="0" xr:uid="{00000000-0006-0000-0500-00000C000000}">
      <text>
        <r>
          <rPr>
            <sz val="9"/>
            <color indexed="81"/>
            <rFont val="Tahoma"/>
            <family val="2"/>
          </rPr>
          <t>Your monthly savings amount for a down payment on a home</t>
        </r>
      </text>
    </comment>
    <comment ref="D19" authorId="0" shapeId="0" xr:uid="{00000000-0006-0000-0500-00000D000000}">
      <text>
        <r>
          <rPr>
            <sz val="9"/>
            <color indexed="81"/>
            <rFont val="Tahoma"/>
            <family val="2"/>
          </rPr>
          <t>Your monthly savings amount for a future vacation</t>
        </r>
      </text>
    </comment>
    <comment ref="E19" authorId="0" shapeId="0" xr:uid="{00000000-0006-0000-0500-00000E000000}">
      <text>
        <r>
          <rPr>
            <sz val="9"/>
            <color indexed="81"/>
            <rFont val="Tahoma"/>
            <family val="2"/>
          </rPr>
          <t>Your monthly savings amount for a future vacation</t>
        </r>
      </text>
    </comment>
    <comment ref="D25" authorId="0" shapeId="0" xr:uid="{00000000-0006-0000-0500-00000F000000}">
      <text>
        <r>
          <rPr>
            <sz val="9"/>
            <color indexed="81"/>
            <rFont val="Tahoma"/>
            <family val="2"/>
          </rPr>
          <t>Your monthly contribution(s) to retirement accounts (don't include 401k or anything deducted from your paycheck)</t>
        </r>
      </text>
    </comment>
    <comment ref="E25" authorId="0" shapeId="0" xr:uid="{00000000-0006-0000-0500-000010000000}">
      <text>
        <r>
          <rPr>
            <sz val="9"/>
            <color indexed="81"/>
            <rFont val="Tahoma"/>
            <family val="2"/>
          </rPr>
          <t>Your monthly contribution(s) to retirement accounts (don't include 401k or anything deducted from your paycheck)</t>
        </r>
      </text>
    </comment>
    <comment ref="D26" authorId="0" shapeId="0" xr:uid="{00000000-0006-0000-0500-000011000000}">
      <text>
        <r>
          <rPr>
            <sz val="9"/>
            <color indexed="81"/>
            <rFont val="Tahoma"/>
            <family val="2"/>
          </rPr>
          <t>Your monthly contribution(s) to investment accounts over and above retirement</t>
        </r>
      </text>
    </comment>
    <comment ref="E26" authorId="0" shapeId="0" xr:uid="{00000000-0006-0000-0500-000012000000}">
      <text>
        <r>
          <rPr>
            <sz val="9"/>
            <color indexed="81"/>
            <rFont val="Tahoma"/>
            <family val="2"/>
          </rPr>
          <t>Your monthly contribution(s) to investment accounts over and above retirement</t>
        </r>
      </text>
    </comment>
    <comment ref="D32" authorId="0" shapeId="0" xr:uid="{00000000-0006-0000-0500-000013000000}">
      <text>
        <r>
          <rPr>
            <sz val="9"/>
            <color indexed="81"/>
            <rFont val="Tahoma"/>
            <family val="2"/>
          </rPr>
          <t>Your monthly mortgage or rent payment</t>
        </r>
      </text>
    </comment>
    <comment ref="E32" authorId="0" shapeId="0" xr:uid="{00000000-0006-0000-0500-000014000000}">
      <text>
        <r>
          <rPr>
            <sz val="9"/>
            <color indexed="81"/>
            <rFont val="Tahoma"/>
            <family val="2"/>
          </rPr>
          <t>Your monthly mortgage or rent payment</t>
        </r>
      </text>
    </comment>
    <comment ref="D33" authorId="0" shapeId="0" xr:uid="{00000000-0006-0000-0500-000015000000}">
      <text>
        <r>
          <rPr>
            <sz val="9"/>
            <color indexed="81"/>
            <rFont val="Tahoma"/>
            <family val="2"/>
          </rPr>
          <t>Monthly fees you pay your homeowner's association</t>
        </r>
      </text>
    </comment>
    <comment ref="E33" authorId="0" shapeId="0" xr:uid="{00000000-0006-0000-0500-000016000000}">
      <text>
        <r>
          <rPr>
            <sz val="9"/>
            <color indexed="81"/>
            <rFont val="Tahoma"/>
            <family val="2"/>
          </rPr>
          <t>Monthly fees you pay your homeowner's association</t>
        </r>
      </text>
    </comment>
    <comment ref="D34" authorId="0" shapeId="0" xr:uid="{00000000-0006-0000-0500-000017000000}">
      <text>
        <r>
          <rPr>
            <sz val="9"/>
            <color indexed="81"/>
            <rFont val="Tahoma"/>
            <family val="2"/>
          </rPr>
          <t>Your monthly home or rental insurance payment</t>
        </r>
      </text>
    </comment>
    <comment ref="E34" authorId="0" shapeId="0" xr:uid="{00000000-0006-0000-0500-000018000000}">
      <text>
        <r>
          <rPr>
            <sz val="9"/>
            <color indexed="81"/>
            <rFont val="Tahoma"/>
            <family val="2"/>
          </rPr>
          <t>Your monthly home or rental insurance payment</t>
        </r>
      </text>
    </comment>
    <comment ref="D35" authorId="0" shapeId="0" xr:uid="{00000000-0006-0000-0500-000019000000}">
      <text>
        <r>
          <rPr>
            <sz val="9"/>
            <color indexed="81"/>
            <rFont val="Tahoma"/>
            <family val="2"/>
          </rPr>
          <t>Your monthly budget for taxes assessed on your property</t>
        </r>
      </text>
    </comment>
    <comment ref="E35" authorId="0" shapeId="0" xr:uid="{00000000-0006-0000-0500-00001A000000}">
      <text>
        <r>
          <rPr>
            <sz val="9"/>
            <color indexed="81"/>
            <rFont val="Tahoma"/>
            <family val="2"/>
          </rPr>
          <t>Your monthly budget for taxes assessed on your property</t>
        </r>
      </text>
    </comment>
    <comment ref="D36" authorId="0" shapeId="0" xr:uid="{00000000-0006-0000-0500-00001B000000}">
      <text>
        <r>
          <rPr>
            <sz val="9"/>
            <color indexed="81"/>
            <rFont val="Tahoma"/>
            <family val="2"/>
          </rPr>
          <t>Your monthly budget for supplies, improvements and repairs to your home or apartment</t>
        </r>
      </text>
    </comment>
    <comment ref="E36" authorId="0" shapeId="0" xr:uid="{00000000-0006-0000-0500-00001C000000}">
      <text>
        <r>
          <rPr>
            <sz val="9"/>
            <color indexed="81"/>
            <rFont val="Tahoma"/>
            <family val="2"/>
          </rPr>
          <t>Your monthly budget for supplies, improvements and repairs to your home or apartment</t>
        </r>
      </text>
    </comment>
    <comment ref="D37" authorId="0" shapeId="0" xr:uid="{00000000-0006-0000-0500-00001D000000}">
      <text>
        <r>
          <rPr>
            <sz val="9"/>
            <color indexed="81"/>
            <rFont val="Tahoma"/>
            <family val="2"/>
          </rPr>
          <t>Monthly bills for things like water, electricity, gas, garbage, etc.</t>
        </r>
      </text>
    </comment>
    <comment ref="E37" authorId="0" shapeId="0" xr:uid="{00000000-0006-0000-0500-00001E000000}">
      <text>
        <r>
          <rPr>
            <sz val="9"/>
            <color indexed="81"/>
            <rFont val="Tahoma"/>
            <family val="2"/>
          </rPr>
          <t>Monthly bills for things like water, electricity, gas, garbage, etc.</t>
        </r>
      </text>
    </comment>
    <comment ref="D38" authorId="0" shapeId="0" xr:uid="{00000000-0006-0000-0500-00001F000000}">
      <text>
        <r>
          <rPr>
            <sz val="9"/>
            <color indexed="81"/>
            <rFont val="Tahoma"/>
            <family val="2"/>
          </rPr>
          <t>Monthly bills for things like your cell phone, cable, internet, Netflix, etc.</t>
        </r>
      </text>
    </comment>
    <comment ref="E38" authorId="0" shapeId="0" xr:uid="{00000000-0006-0000-0500-000020000000}">
      <text>
        <r>
          <rPr>
            <sz val="9"/>
            <color indexed="81"/>
            <rFont val="Tahoma"/>
            <family val="2"/>
          </rPr>
          <t>Monthly bills for things like your cell phone, cable, internet, Netflix, etc.</t>
        </r>
      </text>
    </comment>
    <comment ref="D39" authorId="0" shapeId="0" xr:uid="{00000000-0006-0000-0500-000021000000}">
      <text>
        <r>
          <rPr>
            <sz val="9"/>
            <color indexed="81"/>
            <rFont val="Tahoma"/>
            <family val="2"/>
          </rPr>
          <t>Your monthly budget for food and drink for your home</t>
        </r>
      </text>
    </comment>
    <comment ref="E39" authorId="0" shapeId="0" xr:uid="{00000000-0006-0000-0500-000022000000}">
      <text>
        <r>
          <rPr>
            <sz val="9"/>
            <color indexed="81"/>
            <rFont val="Tahoma"/>
            <family val="2"/>
          </rPr>
          <t>Your monthly budget for food and drink for your home</t>
        </r>
      </text>
    </comment>
    <comment ref="D45" authorId="0" shapeId="0" xr:uid="{00000000-0006-0000-0500-000023000000}">
      <text>
        <r>
          <rPr>
            <sz val="9"/>
            <color indexed="81"/>
            <rFont val="Tahoma"/>
            <family val="2"/>
          </rPr>
          <t>Monthly bills for day care, babysitters, etc.</t>
        </r>
      </text>
    </comment>
    <comment ref="E45" authorId="0" shapeId="0" xr:uid="{00000000-0006-0000-0500-000024000000}">
      <text>
        <r>
          <rPr>
            <sz val="9"/>
            <color indexed="81"/>
            <rFont val="Tahoma"/>
            <family val="2"/>
          </rPr>
          <t>Monthly bills for day care, babysitters, etc.</t>
        </r>
      </text>
    </comment>
    <comment ref="D46" authorId="0" shapeId="0" xr:uid="{00000000-0006-0000-0500-000025000000}">
      <text>
        <r>
          <rPr>
            <sz val="9"/>
            <color indexed="81"/>
            <rFont val="Tahoma"/>
            <family val="2"/>
          </rPr>
          <t>Monthly bills for child's tuition, continuing education, etc. (don't include student loans)</t>
        </r>
      </text>
    </comment>
    <comment ref="E46" authorId="0" shapeId="0" xr:uid="{00000000-0006-0000-0500-000026000000}">
      <text>
        <r>
          <rPr>
            <sz val="9"/>
            <color indexed="81"/>
            <rFont val="Tahoma"/>
            <family val="2"/>
          </rPr>
          <t>Monthly bills for child's tuition, continuing education, etc. (don't include student loans)</t>
        </r>
      </text>
    </comment>
    <comment ref="D47" authorId="0" shapeId="0" xr:uid="{00000000-0006-0000-0500-000027000000}">
      <text>
        <r>
          <rPr>
            <sz val="9"/>
            <color indexed="81"/>
            <rFont val="Tahoma"/>
            <family val="2"/>
          </rPr>
          <t>Monthly budget for pet food, grooming, veterinary care, etc.</t>
        </r>
      </text>
    </comment>
    <comment ref="E47" authorId="0" shapeId="0" xr:uid="{00000000-0006-0000-0500-000028000000}">
      <text>
        <r>
          <rPr>
            <sz val="9"/>
            <color indexed="81"/>
            <rFont val="Tahoma"/>
            <family val="2"/>
          </rPr>
          <t>Monthly budget for pet food, grooming, veterinary care, etc.</t>
        </r>
      </text>
    </comment>
    <comment ref="D48" authorId="0" shapeId="0" xr:uid="{00000000-0006-0000-0500-000029000000}">
      <text>
        <r>
          <rPr>
            <sz val="9"/>
            <color indexed="81"/>
            <rFont val="Tahoma"/>
            <family val="2"/>
          </rPr>
          <t>Your monthly budget for charitable giving</t>
        </r>
      </text>
    </comment>
    <comment ref="E48" authorId="0" shapeId="0" xr:uid="{00000000-0006-0000-0500-00002A000000}">
      <text>
        <r>
          <rPr>
            <sz val="9"/>
            <color indexed="81"/>
            <rFont val="Tahoma"/>
            <family val="2"/>
          </rPr>
          <t>Your monthly budget for charitable giving</t>
        </r>
      </text>
    </comment>
    <comment ref="D54" authorId="0" shapeId="0" xr:uid="{00000000-0006-0000-0500-00002B000000}">
      <text>
        <r>
          <rPr>
            <sz val="9"/>
            <color indexed="81"/>
            <rFont val="Tahoma"/>
            <family val="2"/>
          </rPr>
          <t>Your monthly payment(s) for auto loan(s)</t>
        </r>
      </text>
    </comment>
    <comment ref="E54" authorId="0" shapeId="0" xr:uid="{00000000-0006-0000-0500-00002C000000}">
      <text>
        <r>
          <rPr>
            <sz val="9"/>
            <color indexed="81"/>
            <rFont val="Tahoma"/>
            <family val="2"/>
          </rPr>
          <t>Your monthly payment(s) for auto loan(s)</t>
        </r>
      </text>
    </comment>
    <comment ref="D55" authorId="0" shapeId="0" xr:uid="{00000000-0006-0000-0500-00002D000000}">
      <text>
        <r>
          <rPr>
            <sz val="9"/>
            <color indexed="81"/>
            <rFont val="Tahoma"/>
            <family val="2"/>
          </rPr>
          <t>Your monthly budget for gas and other auto fuel</t>
        </r>
      </text>
    </comment>
    <comment ref="E55" authorId="0" shapeId="0" xr:uid="{00000000-0006-0000-0500-00002E000000}">
      <text>
        <r>
          <rPr>
            <sz val="9"/>
            <color indexed="81"/>
            <rFont val="Tahoma"/>
            <family val="2"/>
          </rPr>
          <t>Your monthly budget for gas and other auto fuel</t>
        </r>
      </text>
    </comment>
    <comment ref="D56" authorId="0" shapeId="0" xr:uid="{00000000-0006-0000-0500-00002F000000}">
      <text>
        <r>
          <rPr>
            <sz val="9"/>
            <color indexed="81"/>
            <rFont val="Tahoma"/>
            <family val="2"/>
          </rPr>
          <t>Your monthly budget for maintenance and repairs to your car or motorcycle</t>
        </r>
      </text>
    </comment>
    <comment ref="E56" authorId="0" shapeId="0" xr:uid="{00000000-0006-0000-0500-000030000000}">
      <text>
        <r>
          <rPr>
            <sz val="9"/>
            <color indexed="81"/>
            <rFont val="Tahoma"/>
            <family val="2"/>
          </rPr>
          <t>Your monthly budget for maintenance and repairs to your car or motorcycle</t>
        </r>
      </text>
    </comment>
    <comment ref="D62" authorId="0" shapeId="0" xr:uid="{00000000-0006-0000-0500-000031000000}">
      <text>
        <r>
          <rPr>
            <sz val="9"/>
            <color indexed="81"/>
            <rFont val="Tahoma"/>
            <family val="2"/>
          </rPr>
          <t>Your monthly bills for things like the gym, salon, massages, yoga, and spa services</t>
        </r>
      </text>
    </comment>
    <comment ref="E62" authorId="0" shapeId="0" xr:uid="{00000000-0006-0000-0500-000032000000}">
      <text>
        <r>
          <rPr>
            <sz val="9"/>
            <color indexed="81"/>
            <rFont val="Tahoma"/>
            <family val="2"/>
          </rPr>
          <t>Your monthly bills for things like the gym, salon, massages, yoga, and spa services</t>
        </r>
      </text>
    </comment>
    <comment ref="D63" authorId="0" shapeId="0" xr:uid="{00000000-0006-0000-0500-000033000000}">
      <text>
        <r>
          <rPr>
            <sz val="9"/>
            <color indexed="81"/>
            <rFont val="Tahoma"/>
            <family val="2"/>
          </rPr>
          <t>Your monthly budget for doctor's visit, copays, prescriptions, etc.</t>
        </r>
      </text>
    </comment>
    <comment ref="E63" authorId="0" shapeId="0" xr:uid="{00000000-0006-0000-0500-000034000000}">
      <text>
        <r>
          <rPr>
            <sz val="9"/>
            <color indexed="81"/>
            <rFont val="Tahoma"/>
            <family val="2"/>
          </rPr>
          <t>Your monthly budget for doctor's visit, copays, prescriptions, etc.</t>
        </r>
      </text>
    </comment>
    <comment ref="D64" authorId="0" shapeId="0" xr:uid="{00000000-0006-0000-0500-000035000000}">
      <text>
        <r>
          <rPr>
            <sz val="9"/>
            <color indexed="81"/>
            <rFont val="Tahoma"/>
            <family val="2"/>
          </rPr>
          <t>Your monthly budget for toiletries and personal health items</t>
        </r>
      </text>
    </comment>
    <comment ref="E64" authorId="0" shapeId="0" xr:uid="{00000000-0006-0000-0500-000036000000}">
      <text>
        <r>
          <rPr>
            <sz val="9"/>
            <color indexed="81"/>
            <rFont val="Tahoma"/>
            <family val="2"/>
          </rPr>
          <t>Your monthly budget for toiletries and personal health items</t>
        </r>
      </text>
    </comment>
    <comment ref="D70" authorId="0" shapeId="0" xr:uid="{00000000-0006-0000-0500-000037000000}">
      <text>
        <r>
          <rPr>
            <sz val="9"/>
            <color indexed="81"/>
            <rFont val="Tahoma"/>
            <family val="2"/>
          </rPr>
          <t>Your monthly budget for going out to dinner, the movies, sports games, etc.</t>
        </r>
      </text>
    </comment>
    <comment ref="E70" authorId="0" shapeId="0" xr:uid="{00000000-0006-0000-0500-000038000000}">
      <text>
        <r>
          <rPr>
            <sz val="9"/>
            <color indexed="81"/>
            <rFont val="Tahoma"/>
            <family val="2"/>
          </rPr>
          <t>Your monthly budget for going out to dinner, the movies, sports games, etc.</t>
        </r>
      </text>
    </comment>
    <comment ref="D71" authorId="0" shapeId="0" xr:uid="{00000000-0006-0000-0500-000039000000}">
      <text>
        <r>
          <rPr>
            <sz val="9"/>
            <color indexed="81"/>
            <rFont val="Tahoma"/>
            <family val="2"/>
          </rPr>
          <t>Your monthly budget for new clothes</t>
        </r>
      </text>
    </comment>
    <comment ref="E71" authorId="0" shapeId="0" xr:uid="{00000000-0006-0000-0500-00003A000000}">
      <text>
        <r>
          <rPr>
            <sz val="9"/>
            <color indexed="81"/>
            <rFont val="Tahoma"/>
            <family val="2"/>
          </rPr>
          <t>Your monthly budget for new clothes</t>
        </r>
      </text>
    </comment>
    <comment ref="D72" authorId="0" shapeId="0" xr:uid="{00000000-0006-0000-0500-00003B000000}">
      <text>
        <r>
          <rPr>
            <sz val="9"/>
            <color indexed="81"/>
            <rFont val="Tahoma"/>
            <family val="2"/>
          </rPr>
          <t xml:space="preserve">Your monthly budget for shopping and buying things just for fun </t>
        </r>
      </text>
    </comment>
    <comment ref="E72" authorId="0" shapeId="0" xr:uid="{00000000-0006-0000-0500-00003C000000}">
      <text>
        <r>
          <rPr>
            <sz val="9"/>
            <color indexed="81"/>
            <rFont val="Tahoma"/>
            <family val="2"/>
          </rPr>
          <t xml:space="preserve">Your monthly budget for shopping and buying things just for fun </t>
        </r>
      </text>
    </comment>
    <comment ref="D73" authorId="0" shapeId="0" xr:uid="{00000000-0006-0000-0500-00003D000000}">
      <text>
        <r>
          <rPr>
            <sz val="9"/>
            <color indexed="81"/>
            <rFont val="Tahoma"/>
            <family val="2"/>
          </rPr>
          <t>Your monthly budget for small trips and travel</t>
        </r>
      </text>
    </comment>
    <comment ref="E73" authorId="0" shapeId="0" xr:uid="{00000000-0006-0000-0500-00003E000000}">
      <text>
        <r>
          <rPr>
            <sz val="9"/>
            <color indexed="81"/>
            <rFont val="Tahoma"/>
            <family val="2"/>
          </rPr>
          <t>Your monthly budget for small trips and travel</t>
        </r>
      </text>
    </comment>
    <comment ref="D74" authorId="0" shapeId="0" xr:uid="{00000000-0006-0000-0500-00003F000000}">
      <text>
        <r>
          <rPr>
            <sz val="9"/>
            <color indexed="81"/>
            <rFont val="Tahoma"/>
            <family val="2"/>
          </rPr>
          <t>Your monthly budget for buying friends and family birthday, holiday, shower, etc. gifts</t>
        </r>
      </text>
    </comment>
    <comment ref="E74" authorId="0" shapeId="0" xr:uid="{00000000-0006-0000-0500-000040000000}">
      <text>
        <r>
          <rPr>
            <sz val="9"/>
            <color indexed="81"/>
            <rFont val="Tahoma"/>
            <family val="2"/>
          </rPr>
          <t>Your monthly budget for buying friends and family birthday, holiday, shower, etc. gifts</t>
        </r>
      </text>
    </comment>
    <comment ref="D80" authorId="0" shapeId="0" xr:uid="{00000000-0006-0000-0500-000041000000}">
      <text>
        <r>
          <rPr>
            <sz val="9"/>
            <color indexed="81"/>
            <rFont val="Tahoma"/>
            <family val="2"/>
          </rPr>
          <t>Your monthly target to pay down credit card debt you are carrying from month to month</t>
        </r>
      </text>
    </comment>
    <comment ref="E80" authorId="0" shapeId="0" xr:uid="{00000000-0006-0000-0500-000042000000}">
      <text>
        <r>
          <rPr>
            <sz val="9"/>
            <color indexed="81"/>
            <rFont val="Tahoma"/>
            <family val="2"/>
          </rPr>
          <t>Your monthly target to pay down credit card debt you are carrying from month to month</t>
        </r>
      </text>
    </comment>
    <comment ref="D81" authorId="0" shapeId="0" xr:uid="{00000000-0006-0000-0500-000043000000}">
      <text>
        <r>
          <rPr>
            <sz val="9"/>
            <color indexed="81"/>
            <rFont val="Tahoma"/>
            <family val="2"/>
          </rPr>
          <t>Your monthly student loan bills (once you are in repayment)</t>
        </r>
      </text>
    </comment>
    <comment ref="E81" authorId="0" shapeId="0" xr:uid="{00000000-0006-0000-0500-000044000000}">
      <text>
        <r>
          <rPr>
            <sz val="9"/>
            <color indexed="81"/>
            <rFont val="Tahoma"/>
            <family val="2"/>
          </rPr>
          <t>Your monthly student loan bills (once you are in repayment)</t>
        </r>
      </text>
    </comment>
    <comment ref="D87" authorId="0" shapeId="0" xr:uid="{00000000-0006-0000-0500-000045000000}">
      <text>
        <r>
          <rPr>
            <sz val="9"/>
            <color indexed="81"/>
            <rFont val="Tahoma"/>
            <family val="2"/>
          </rPr>
          <t>Your monthly health insurance coverage (don't include if it is already deducted from your paycheck)</t>
        </r>
      </text>
    </comment>
    <comment ref="E87" authorId="0" shapeId="0" xr:uid="{00000000-0006-0000-0500-000046000000}">
      <text>
        <r>
          <rPr>
            <sz val="9"/>
            <color indexed="81"/>
            <rFont val="Tahoma"/>
            <family val="2"/>
          </rPr>
          <t>Your monthly health insurance coverage (don't include if it is already deducted from your paycheck)</t>
        </r>
      </text>
    </comment>
    <comment ref="D88" authorId="0" shapeId="0" xr:uid="{00000000-0006-0000-0500-000047000000}">
      <text>
        <r>
          <rPr>
            <sz val="9"/>
            <color indexed="81"/>
            <rFont val="Tahoma"/>
            <family val="2"/>
          </rPr>
          <t>Your monthly payment(s) for auto insurance</t>
        </r>
      </text>
    </comment>
    <comment ref="E88" authorId="0" shapeId="0" xr:uid="{00000000-0006-0000-0500-000048000000}">
      <text>
        <r>
          <rPr>
            <sz val="9"/>
            <color indexed="81"/>
            <rFont val="Tahoma"/>
            <family val="2"/>
          </rPr>
          <t>Your monthly payment(s) for auto insurance</t>
        </r>
      </text>
    </comment>
    <comment ref="D89" authorId="0" shapeId="0" xr:uid="{00000000-0006-0000-0500-000049000000}">
      <text>
        <r>
          <rPr>
            <sz val="9"/>
            <color indexed="81"/>
            <rFont val="Tahoma"/>
            <family val="2"/>
          </rPr>
          <t>Your monthly life and disability coverage (don't include if it is already deducted from your paycheck)</t>
        </r>
      </text>
    </comment>
    <comment ref="E89" authorId="0" shapeId="0" xr:uid="{00000000-0006-0000-0500-00004A000000}">
      <text>
        <r>
          <rPr>
            <sz val="9"/>
            <color indexed="81"/>
            <rFont val="Tahoma"/>
            <family val="2"/>
          </rPr>
          <t>Your monthly life and disability coverage (don't include if it is already deducted from your paycheck)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600-000001000000}">
      <text>
        <r>
          <rPr>
            <sz val="11"/>
            <color indexed="81"/>
            <rFont val="Tahoma"/>
            <family val="2"/>
          </rPr>
          <t>Your monthly take home pay (the amount you receive after taxes and benefit contributions)</t>
        </r>
      </text>
    </comment>
    <comment ref="E6" authorId="0" shapeId="0" xr:uid="{00000000-0006-0000-0600-000002000000}">
      <text>
        <r>
          <rPr>
            <sz val="11"/>
            <color indexed="81"/>
            <rFont val="Tahoma"/>
            <family val="2"/>
          </rPr>
          <t>Your monthly take home pay (the amount you receive after taxes and benefit contributions)</t>
        </r>
      </text>
    </comment>
    <comment ref="D7" authorId="0" shapeId="0" xr:uid="{00000000-0006-0000-0600-000003000000}">
      <text>
        <r>
          <rPr>
            <sz val="9"/>
            <color indexed="81"/>
            <rFont val="Tahoma"/>
            <family val="2"/>
          </rPr>
          <t>Optionally, include your spouse or partner's monthly take home pay, if preparing a family budget</t>
        </r>
      </text>
    </comment>
    <comment ref="E7" authorId="0" shapeId="0" xr:uid="{00000000-0006-0000-0600-000004000000}">
      <text>
        <r>
          <rPr>
            <sz val="9"/>
            <color indexed="81"/>
            <rFont val="Tahoma"/>
            <family val="2"/>
          </rPr>
          <t>Optionally, include your spouse or partner's monthly take home pay, if preparing a family budget</t>
        </r>
      </text>
    </comment>
    <comment ref="D8" authorId="0" shapeId="0" xr:uid="{00000000-0006-0000-0600-000005000000}">
      <text>
        <r>
          <rPr>
            <sz val="9"/>
            <color indexed="81"/>
            <rFont val="Tahoma"/>
            <family val="2"/>
          </rPr>
          <t>Any additional sources of income (e.g., investment and rental income, government benefits, child support, alimony, etc.)</t>
        </r>
      </text>
    </comment>
    <comment ref="E8" authorId="0" shapeId="0" xr:uid="{00000000-0006-0000-0600-000006000000}">
      <text>
        <r>
          <rPr>
            <sz val="9"/>
            <color indexed="81"/>
            <rFont val="Tahoma"/>
            <family val="2"/>
          </rPr>
          <t>Any additional sources of income (e.g., investment and rental income, government benefits, child support, alimony, etc.)</t>
        </r>
      </text>
    </comment>
    <comment ref="D16" authorId="0" shapeId="0" xr:uid="{00000000-0006-0000-06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6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600-000009000000}">
      <text>
        <r>
          <rPr>
            <sz val="9"/>
            <color indexed="81"/>
            <rFont val="Tahoma"/>
            <family val="2"/>
          </rPr>
          <t>Your monthly savings amount for a future car or other form of transportation</t>
        </r>
      </text>
    </comment>
    <comment ref="E17" authorId="0" shapeId="0" xr:uid="{00000000-0006-0000-0600-00000A000000}">
      <text>
        <r>
          <rPr>
            <sz val="9"/>
            <color indexed="81"/>
            <rFont val="Tahoma"/>
            <family val="2"/>
          </rPr>
          <t>Your monthly savings amount for a future car or other form of transportation</t>
        </r>
      </text>
    </comment>
    <comment ref="D18" authorId="0" shapeId="0" xr:uid="{00000000-0006-0000-0600-00000B000000}">
      <text>
        <r>
          <rPr>
            <sz val="9"/>
            <color indexed="81"/>
            <rFont val="Tahoma"/>
            <family val="2"/>
          </rPr>
          <t>Your monthly savings amount for a down payment on a home</t>
        </r>
      </text>
    </comment>
    <comment ref="E18" authorId="0" shapeId="0" xr:uid="{00000000-0006-0000-0600-00000C000000}">
      <text>
        <r>
          <rPr>
            <sz val="9"/>
            <color indexed="81"/>
            <rFont val="Tahoma"/>
            <family val="2"/>
          </rPr>
          <t>Your monthly savings amount for a down payment on a home</t>
        </r>
      </text>
    </comment>
    <comment ref="D19" authorId="0" shapeId="0" xr:uid="{00000000-0006-0000-0600-00000D000000}">
      <text>
        <r>
          <rPr>
            <sz val="9"/>
            <color indexed="81"/>
            <rFont val="Tahoma"/>
            <family val="2"/>
          </rPr>
          <t>Your monthly savings amount for a future vacation</t>
        </r>
      </text>
    </comment>
    <comment ref="E19" authorId="0" shapeId="0" xr:uid="{00000000-0006-0000-0600-00000E000000}">
      <text>
        <r>
          <rPr>
            <sz val="9"/>
            <color indexed="81"/>
            <rFont val="Tahoma"/>
            <family val="2"/>
          </rPr>
          <t>Your monthly savings amount for a future vacation</t>
        </r>
      </text>
    </comment>
    <comment ref="D25" authorId="0" shapeId="0" xr:uid="{00000000-0006-0000-0600-00000F000000}">
      <text>
        <r>
          <rPr>
            <sz val="9"/>
            <color indexed="81"/>
            <rFont val="Tahoma"/>
            <family val="2"/>
          </rPr>
          <t>Your monthly contribution(s) to retirement accounts (don't include 401k or anything deducted from your paycheck)</t>
        </r>
      </text>
    </comment>
    <comment ref="E25" authorId="0" shapeId="0" xr:uid="{00000000-0006-0000-0600-000010000000}">
      <text>
        <r>
          <rPr>
            <sz val="9"/>
            <color indexed="81"/>
            <rFont val="Tahoma"/>
            <family val="2"/>
          </rPr>
          <t>Your monthly contribution(s) to retirement accounts (don't include 401k or anything deducted from your paycheck)</t>
        </r>
      </text>
    </comment>
    <comment ref="D26" authorId="0" shapeId="0" xr:uid="{00000000-0006-0000-0600-000011000000}">
      <text>
        <r>
          <rPr>
            <sz val="9"/>
            <color indexed="81"/>
            <rFont val="Tahoma"/>
            <family val="2"/>
          </rPr>
          <t>Your monthly contribution(s) to investment accounts over and above retirement</t>
        </r>
      </text>
    </comment>
    <comment ref="E26" authorId="0" shapeId="0" xr:uid="{00000000-0006-0000-0600-000012000000}">
      <text>
        <r>
          <rPr>
            <sz val="9"/>
            <color indexed="81"/>
            <rFont val="Tahoma"/>
            <family val="2"/>
          </rPr>
          <t>Your monthly contribution(s) to investment accounts over and above retirement</t>
        </r>
      </text>
    </comment>
    <comment ref="D32" authorId="0" shapeId="0" xr:uid="{00000000-0006-0000-0600-000013000000}">
      <text>
        <r>
          <rPr>
            <sz val="9"/>
            <color indexed="81"/>
            <rFont val="Tahoma"/>
            <family val="2"/>
          </rPr>
          <t>Your monthly mortgage or rent payment</t>
        </r>
      </text>
    </comment>
    <comment ref="E32" authorId="0" shapeId="0" xr:uid="{00000000-0006-0000-0600-000014000000}">
      <text>
        <r>
          <rPr>
            <sz val="9"/>
            <color indexed="81"/>
            <rFont val="Tahoma"/>
            <family val="2"/>
          </rPr>
          <t>Your monthly mortgage or rent payment</t>
        </r>
      </text>
    </comment>
    <comment ref="D33" authorId="0" shapeId="0" xr:uid="{00000000-0006-0000-0600-000015000000}">
      <text>
        <r>
          <rPr>
            <sz val="9"/>
            <color indexed="81"/>
            <rFont val="Tahoma"/>
            <family val="2"/>
          </rPr>
          <t>Monthly fees you pay your homeowner's association</t>
        </r>
      </text>
    </comment>
    <comment ref="E33" authorId="0" shapeId="0" xr:uid="{00000000-0006-0000-0600-000016000000}">
      <text>
        <r>
          <rPr>
            <sz val="9"/>
            <color indexed="81"/>
            <rFont val="Tahoma"/>
            <family val="2"/>
          </rPr>
          <t>Monthly fees you pay your homeowner's association</t>
        </r>
      </text>
    </comment>
    <comment ref="D34" authorId="0" shapeId="0" xr:uid="{00000000-0006-0000-0600-000017000000}">
      <text>
        <r>
          <rPr>
            <sz val="9"/>
            <color indexed="81"/>
            <rFont val="Tahoma"/>
            <family val="2"/>
          </rPr>
          <t>Your monthly home or rental insurance payment</t>
        </r>
      </text>
    </comment>
    <comment ref="E34" authorId="0" shapeId="0" xr:uid="{00000000-0006-0000-0600-000018000000}">
      <text>
        <r>
          <rPr>
            <sz val="9"/>
            <color indexed="81"/>
            <rFont val="Tahoma"/>
            <family val="2"/>
          </rPr>
          <t>Your monthly home or rental insurance payment</t>
        </r>
      </text>
    </comment>
    <comment ref="D35" authorId="0" shapeId="0" xr:uid="{00000000-0006-0000-0600-000019000000}">
      <text>
        <r>
          <rPr>
            <sz val="9"/>
            <color indexed="81"/>
            <rFont val="Tahoma"/>
            <family val="2"/>
          </rPr>
          <t>Your monthly budget for taxes assessed on your property</t>
        </r>
      </text>
    </comment>
    <comment ref="E35" authorId="0" shapeId="0" xr:uid="{00000000-0006-0000-0600-00001A000000}">
      <text>
        <r>
          <rPr>
            <sz val="9"/>
            <color indexed="81"/>
            <rFont val="Tahoma"/>
            <family val="2"/>
          </rPr>
          <t>Your monthly budget for taxes assessed on your property</t>
        </r>
      </text>
    </comment>
    <comment ref="D36" authorId="0" shapeId="0" xr:uid="{00000000-0006-0000-0600-00001B000000}">
      <text>
        <r>
          <rPr>
            <sz val="9"/>
            <color indexed="81"/>
            <rFont val="Tahoma"/>
            <family val="2"/>
          </rPr>
          <t>Your monthly budget for supplies, improvements and repairs to your home or apartment</t>
        </r>
      </text>
    </comment>
    <comment ref="E36" authorId="0" shapeId="0" xr:uid="{00000000-0006-0000-0600-00001C000000}">
      <text>
        <r>
          <rPr>
            <sz val="9"/>
            <color indexed="81"/>
            <rFont val="Tahoma"/>
            <family val="2"/>
          </rPr>
          <t>Your monthly budget for supplies, improvements and repairs to your home or apartment</t>
        </r>
      </text>
    </comment>
    <comment ref="D37" authorId="0" shapeId="0" xr:uid="{00000000-0006-0000-0600-00001D000000}">
      <text>
        <r>
          <rPr>
            <sz val="9"/>
            <color indexed="81"/>
            <rFont val="Tahoma"/>
            <family val="2"/>
          </rPr>
          <t>Monthly bills for things like water, electricity, gas, garbage, etc.</t>
        </r>
      </text>
    </comment>
    <comment ref="E37" authorId="0" shapeId="0" xr:uid="{00000000-0006-0000-0600-00001E000000}">
      <text>
        <r>
          <rPr>
            <sz val="9"/>
            <color indexed="81"/>
            <rFont val="Tahoma"/>
            <family val="2"/>
          </rPr>
          <t>Monthly bills for things like water, electricity, gas, garbage, etc.</t>
        </r>
      </text>
    </comment>
    <comment ref="D38" authorId="0" shapeId="0" xr:uid="{00000000-0006-0000-0600-00001F000000}">
      <text>
        <r>
          <rPr>
            <sz val="9"/>
            <color indexed="81"/>
            <rFont val="Tahoma"/>
            <family val="2"/>
          </rPr>
          <t>Monthly bills for things like your cell phone, cable, internet, Netflix, etc.</t>
        </r>
      </text>
    </comment>
    <comment ref="E38" authorId="0" shapeId="0" xr:uid="{00000000-0006-0000-0600-000020000000}">
      <text>
        <r>
          <rPr>
            <sz val="9"/>
            <color indexed="81"/>
            <rFont val="Tahoma"/>
            <family val="2"/>
          </rPr>
          <t>Monthly bills for things like your cell phone, cable, internet, Netflix, etc.</t>
        </r>
      </text>
    </comment>
    <comment ref="D39" authorId="0" shapeId="0" xr:uid="{00000000-0006-0000-0600-000021000000}">
      <text>
        <r>
          <rPr>
            <sz val="9"/>
            <color indexed="81"/>
            <rFont val="Tahoma"/>
            <family val="2"/>
          </rPr>
          <t>Your monthly budget for food and drink for your home</t>
        </r>
      </text>
    </comment>
    <comment ref="E39" authorId="0" shapeId="0" xr:uid="{00000000-0006-0000-0600-000022000000}">
      <text>
        <r>
          <rPr>
            <sz val="9"/>
            <color indexed="81"/>
            <rFont val="Tahoma"/>
            <family val="2"/>
          </rPr>
          <t>Your monthly budget for food and drink for your home</t>
        </r>
      </text>
    </comment>
    <comment ref="D45" authorId="0" shapeId="0" xr:uid="{00000000-0006-0000-0600-000023000000}">
      <text>
        <r>
          <rPr>
            <sz val="9"/>
            <color indexed="81"/>
            <rFont val="Tahoma"/>
            <family val="2"/>
          </rPr>
          <t>Monthly bills for day care, babysitters, etc.</t>
        </r>
      </text>
    </comment>
    <comment ref="E45" authorId="0" shapeId="0" xr:uid="{00000000-0006-0000-0600-000024000000}">
      <text>
        <r>
          <rPr>
            <sz val="9"/>
            <color indexed="81"/>
            <rFont val="Tahoma"/>
            <family val="2"/>
          </rPr>
          <t>Monthly bills for day care, babysitters, etc.</t>
        </r>
      </text>
    </comment>
    <comment ref="D46" authorId="0" shapeId="0" xr:uid="{00000000-0006-0000-0600-000025000000}">
      <text>
        <r>
          <rPr>
            <sz val="9"/>
            <color indexed="81"/>
            <rFont val="Tahoma"/>
            <family val="2"/>
          </rPr>
          <t>Monthly bills for child's tuition, continuing education, etc. (don't include student loans)</t>
        </r>
      </text>
    </comment>
    <comment ref="E46" authorId="0" shapeId="0" xr:uid="{00000000-0006-0000-0600-000026000000}">
      <text>
        <r>
          <rPr>
            <sz val="9"/>
            <color indexed="81"/>
            <rFont val="Tahoma"/>
            <family val="2"/>
          </rPr>
          <t>Monthly bills for child's tuition, continuing education, etc. (don't include student loans)</t>
        </r>
      </text>
    </comment>
    <comment ref="D47" authorId="0" shapeId="0" xr:uid="{00000000-0006-0000-0600-000027000000}">
      <text>
        <r>
          <rPr>
            <sz val="9"/>
            <color indexed="81"/>
            <rFont val="Tahoma"/>
            <family val="2"/>
          </rPr>
          <t>Monthly budget for pet food, grooming, veterinary care, etc.</t>
        </r>
      </text>
    </comment>
    <comment ref="E47" authorId="0" shapeId="0" xr:uid="{00000000-0006-0000-0600-000028000000}">
      <text>
        <r>
          <rPr>
            <sz val="9"/>
            <color indexed="81"/>
            <rFont val="Tahoma"/>
            <family val="2"/>
          </rPr>
          <t>Monthly budget for pet food, grooming, veterinary care, etc.</t>
        </r>
      </text>
    </comment>
    <comment ref="D48" authorId="0" shapeId="0" xr:uid="{00000000-0006-0000-0600-000029000000}">
      <text>
        <r>
          <rPr>
            <sz val="9"/>
            <color indexed="81"/>
            <rFont val="Tahoma"/>
            <family val="2"/>
          </rPr>
          <t>Your monthly budget for charitable giving</t>
        </r>
      </text>
    </comment>
    <comment ref="E48" authorId="0" shapeId="0" xr:uid="{00000000-0006-0000-0600-00002A000000}">
      <text>
        <r>
          <rPr>
            <sz val="9"/>
            <color indexed="81"/>
            <rFont val="Tahoma"/>
            <family val="2"/>
          </rPr>
          <t>Your monthly budget for charitable giving</t>
        </r>
      </text>
    </comment>
    <comment ref="D54" authorId="0" shapeId="0" xr:uid="{00000000-0006-0000-0600-00002B000000}">
      <text>
        <r>
          <rPr>
            <sz val="9"/>
            <color indexed="81"/>
            <rFont val="Tahoma"/>
            <family val="2"/>
          </rPr>
          <t>Your monthly payment(s) for auto loan(s)</t>
        </r>
      </text>
    </comment>
    <comment ref="E54" authorId="0" shapeId="0" xr:uid="{00000000-0006-0000-0600-00002C000000}">
      <text>
        <r>
          <rPr>
            <sz val="9"/>
            <color indexed="81"/>
            <rFont val="Tahoma"/>
            <family val="2"/>
          </rPr>
          <t>Your monthly payment(s) for auto loan(s)</t>
        </r>
      </text>
    </comment>
    <comment ref="D55" authorId="0" shapeId="0" xr:uid="{00000000-0006-0000-0600-00002D000000}">
      <text>
        <r>
          <rPr>
            <sz val="9"/>
            <color indexed="81"/>
            <rFont val="Tahoma"/>
            <family val="2"/>
          </rPr>
          <t>Your monthly budget for gas and other auto fuel</t>
        </r>
      </text>
    </comment>
    <comment ref="E55" authorId="0" shapeId="0" xr:uid="{00000000-0006-0000-0600-00002E000000}">
      <text>
        <r>
          <rPr>
            <sz val="9"/>
            <color indexed="81"/>
            <rFont val="Tahoma"/>
            <family val="2"/>
          </rPr>
          <t>Your monthly budget for gas and other auto fuel</t>
        </r>
      </text>
    </comment>
    <comment ref="D56" authorId="0" shapeId="0" xr:uid="{00000000-0006-0000-0600-00002F000000}">
      <text>
        <r>
          <rPr>
            <sz val="9"/>
            <color indexed="81"/>
            <rFont val="Tahoma"/>
            <family val="2"/>
          </rPr>
          <t>Your monthly budget for maintenance and repairs to your car or motorcycle</t>
        </r>
      </text>
    </comment>
    <comment ref="E56" authorId="0" shapeId="0" xr:uid="{00000000-0006-0000-0600-000030000000}">
      <text>
        <r>
          <rPr>
            <sz val="9"/>
            <color indexed="81"/>
            <rFont val="Tahoma"/>
            <family val="2"/>
          </rPr>
          <t>Your monthly budget for maintenance and repairs to your car or motorcycle</t>
        </r>
      </text>
    </comment>
    <comment ref="D62" authorId="0" shapeId="0" xr:uid="{00000000-0006-0000-0600-000031000000}">
      <text>
        <r>
          <rPr>
            <sz val="9"/>
            <color indexed="81"/>
            <rFont val="Tahoma"/>
            <family val="2"/>
          </rPr>
          <t>Your monthly bills for things like the gym, salon, massages, yoga, and spa services</t>
        </r>
      </text>
    </comment>
    <comment ref="E62" authorId="0" shapeId="0" xr:uid="{00000000-0006-0000-0600-000032000000}">
      <text>
        <r>
          <rPr>
            <sz val="9"/>
            <color indexed="81"/>
            <rFont val="Tahoma"/>
            <family val="2"/>
          </rPr>
          <t>Your monthly bills for things like the gym, salon, massages, yoga, and spa services</t>
        </r>
      </text>
    </comment>
    <comment ref="D63" authorId="0" shapeId="0" xr:uid="{00000000-0006-0000-0600-000033000000}">
      <text>
        <r>
          <rPr>
            <sz val="9"/>
            <color indexed="81"/>
            <rFont val="Tahoma"/>
            <family val="2"/>
          </rPr>
          <t>Your monthly budget for doctor's visit, copays, prescriptions, etc.</t>
        </r>
      </text>
    </comment>
    <comment ref="E63" authorId="0" shapeId="0" xr:uid="{00000000-0006-0000-0600-000034000000}">
      <text>
        <r>
          <rPr>
            <sz val="9"/>
            <color indexed="81"/>
            <rFont val="Tahoma"/>
            <family val="2"/>
          </rPr>
          <t>Your monthly budget for doctor's visit, copays, prescriptions, etc.</t>
        </r>
      </text>
    </comment>
    <comment ref="D64" authorId="0" shapeId="0" xr:uid="{00000000-0006-0000-0600-000035000000}">
      <text>
        <r>
          <rPr>
            <sz val="9"/>
            <color indexed="81"/>
            <rFont val="Tahoma"/>
            <family val="2"/>
          </rPr>
          <t>Your monthly budget for toiletries and personal health items</t>
        </r>
      </text>
    </comment>
    <comment ref="E64" authorId="0" shapeId="0" xr:uid="{00000000-0006-0000-0600-000036000000}">
      <text>
        <r>
          <rPr>
            <sz val="9"/>
            <color indexed="81"/>
            <rFont val="Tahoma"/>
            <family val="2"/>
          </rPr>
          <t>Your monthly budget for toiletries and personal health items</t>
        </r>
      </text>
    </comment>
    <comment ref="D70" authorId="0" shapeId="0" xr:uid="{00000000-0006-0000-0600-000037000000}">
      <text>
        <r>
          <rPr>
            <sz val="9"/>
            <color indexed="81"/>
            <rFont val="Tahoma"/>
            <family val="2"/>
          </rPr>
          <t>Your monthly budget for going out to dinner, the movies, sports games, etc.</t>
        </r>
      </text>
    </comment>
    <comment ref="E70" authorId="0" shapeId="0" xr:uid="{00000000-0006-0000-0600-000038000000}">
      <text>
        <r>
          <rPr>
            <sz val="9"/>
            <color indexed="81"/>
            <rFont val="Tahoma"/>
            <family val="2"/>
          </rPr>
          <t>Your monthly budget for going out to dinner, the movies, sports games, etc.</t>
        </r>
      </text>
    </comment>
    <comment ref="D71" authorId="0" shapeId="0" xr:uid="{00000000-0006-0000-0600-000039000000}">
      <text>
        <r>
          <rPr>
            <sz val="9"/>
            <color indexed="81"/>
            <rFont val="Tahoma"/>
            <family val="2"/>
          </rPr>
          <t>Your monthly budget for new clothes</t>
        </r>
      </text>
    </comment>
    <comment ref="E71" authorId="0" shapeId="0" xr:uid="{00000000-0006-0000-0600-00003A000000}">
      <text>
        <r>
          <rPr>
            <sz val="9"/>
            <color indexed="81"/>
            <rFont val="Tahoma"/>
            <family val="2"/>
          </rPr>
          <t>Your monthly budget for new clothes</t>
        </r>
      </text>
    </comment>
    <comment ref="D72" authorId="0" shapeId="0" xr:uid="{00000000-0006-0000-0600-00003B000000}">
      <text>
        <r>
          <rPr>
            <sz val="9"/>
            <color indexed="81"/>
            <rFont val="Tahoma"/>
            <family val="2"/>
          </rPr>
          <t xml:space="preserve">Your monthly budget for shopping and buying things just for fun </t>
        </r>
      </text>
    </comment>
    <comment ref="E72" authorId="0" shapeId="0" xr:uid="{00000000-0006-0000-0600-00003C000000}">
      <text>
        <r>
          <rPr>
            <sz val="9"/>
            <color indexed="81"/>
            <rFont val="Tahoma"/>
            <family val="2"/>
          </rPr>
          <t xml:space="preserve">Your monthly budget for shopping and buying things just for fun </t>
        </r>
      </text>
    </comment>
    <comment ref="D73" authorId="0" shapeId="0" xr:uid="{00000000-0006-0000-0600-00003D000000}">
      <text>
        <r>
          <rPr>
            <sz val="9"/>
            <color indexed="81"/>
            <rFont val="Tahoma"/>
            <family val="2"/>
          </rPr>
          <t>Your monthly budget for small trips and travel</t>
        </r>
      </text>
    </comment>
    <comment ref="E73" authorId="0" shapeId="0" xr:uid="{00000000-0006-0000-0600-00003E000000}">
      <text>
        <r>
          <rPr>
            <sz val="9"/>
            <color indexed="81"/>
            <rFont val="Tahoma"/>
            <family val="2"/>
          </rPr>
          <t>Your monthly budget for small trips and travel</t>
        </r>
      </text>
    </comment>
    <comment ref="D74" authorId="0" shapeId="0" xr:uid="{00000000-0006-0000-0600-00003F000000}">
      <text>
        <r>
          <rPr>
            <sz val="9"/>
            <color indexed="81"/>
            <rFont val="Tahoma"/>
            <family val="2"/>
          </rPr>
          <t>Your monthly budget for buying friends and family birthday, holiday, shower, etc. gifts</t>
        </r>
      </text>
    </comment>
    <comment ref="E74" authorId="0" shapeId="0" xr:uid="{00000000-0006-0000-0600-000040000000}">
      <text>
        <r>
          <rPr>
            <sz val="9"/>
            <color indexed="81"/>
            <rFont val="Tahoma"/>
            <family val="2"/>
          </rPr>
          <t>Your monthly budget for buying friends and family birthday, holiday, shower, etc. gifts</t>
        </r>
      </text>
    </comment>
    <comment ref="D80" authorId="0" shapeId="0" xr:uid="{00000000-0006-0000-0600-000041000000}">
      <text>
        <r>
          <rPr>
            <sz val="9"/>
            <color indexed="81"/>
            <rFont val="Tahoma"/>
            <family val="2"/>
          </rPr>
          <t>Your monthly target to pay down credit card debt you are carrying from month to month</t>
        </r>
      </text>
    </comment>
    <comment ref="E80" authorId="0" shapeId="0" xr:uid="{00000000-0006-0000-0600-000042000000}">
      <text>
        <r>
          <rPr>
            <sz val="9"/>
            <color indexed="81"/>
            <rFont val="Tahoma"/>
            <family val="2"/>
          </rPr>
          <t>Your monthly target to pay down credit card debt you are carrying from month to month</t>
        </r>
      </text>
    </comment>
    <comment ref="D81" authorId="0" shapeId="0" xr:uid="{00000000-0006-0000-0600-000043000000}">
      <text>
        <r>
          <rPr>
            <sz val="9"/>
            <color indexed="81"/>
            <rFont val="Tahoma"/>
            <family val="2"/>
          </rPr>
          <t>Your monthly student loan bills (once you are in repayment)</t>
        </r>
      </text>
    </comment>
    <comment ref="E81" authorId="0" shapeId="0" xr:uid="{00000000-0006-0000-0600-000044000000}">
      <text>
        <r>
          <rPr>
            <sz val="9"/>
            <color indexed="81"/>
            <rFont val="Tahoma"/>
            <family val="2"/>
          </rPr>
          <t>Your monthly student loan bills (once you are in repayment)</t>
        </r>
      </text>
    </comment>
    <comment ref="D87" authorId="0" shapeId="0" xr:uid="{00000000-0006-0000-0600-000045000000}">
      <text>
        <r>
          <rPr>
            <sz val="9"/>
            <color indexed="81"/>
            <rFont val="Tahoma"/>
            <family val="2"/>
          </rPr>
          <t>Your monthly health insurance coverage (don't include if it is already deducted from your paycheck)</t>
        </r>
      </text>
    </comment>
    <comment ref="E87" authorId="0" shapeId="0" xr:uid="{00000000-0006-0000-0600-000046000000}">
      <text>
        <r>
          <rPr>
            <sz val="9"/>
            <color indexed="81"/>
            <rFont val="Tahoma"/>
            <family val="2"/>
          </rPr>
          <t>Your monthly health insurance coverage (don't include if it is already deducted from your paycheck)</t>
        </r>
      </text>
    </comment>
    <comment ref="D88" authorId="0" shapeId="0" xr:uid="{00000000-0006-0000-0600-000047000000}">
      <text>
        <r>
          <rPr>
            <sz val="9"/>
            <color indexed="81"/>
            <rFont val="Tahoma"/>
            <family val="2"/>
          </rPr>
          <t>Your monthly payment(s) for auto insurance</t>
        </r>
      </text>
    </comment>
    <comment ref="E88" authorId="0" shapeId="0" xr:uid="{00000000-0006-0000-0600-000048000000}">
      <text>
        <r>
          <rPr>
            <sz val="9"/>
            <color indexed="81"/>
            <rFont val="Tahoma"/>
            <family val="2"/>
          </rPr>
          <t>Your monthly payment(s) for auto insurance</t>
        </r>
      </text>
    </comment>
    <comment ref="D89" authorId="0" shapeId="0" xr:uid="{00000000-0006-0000-0600-000049000000}">
      <text>
        <r>
          <rPr>
            <sz val="9"/>
            <color indexed="81"/>
            <rFont val="Tahoma"/>
            <family val="2"/>
          </rPr>
          <t>Your monthly life and disability coverage (don't include if it is already deducted from your paycheck)</t>
        </r>
      </text>
    </comment>
    <comment ref="E89" authorId="0" shapeId="0" xr:uid="{00000000-0006-0000-0600-00004A000000}">
      <text>
        <r>
          <rPr>
            <sz val="9"/>
            <color indexed="81"/>
            <rFont val="Tahoma"/>
            <family val="2"/>
          </rPr>
          <t>Your monthly life and disability coverage (don't include if it is already deducted from your paycheck)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700-000001000000}">
      <text>
        <r>
          <rPr>
            <sz val="11"/>
            <color indexed="81"/>
            <rFont val="Tahoma"/>
            <family val="2"/>
          </rPr>
          <t>Your monthly take home pay (the amount you receive after taxes and benefit contributions)</t>
        </r>
      </text>
    </comment>
    <comment ref="E6" authorId="0" shapeId="0" xr:uid="{00000000-0006-0000-0700-000002000000}">
      <text>
        <r>
          <rPr>
            <sz val="11"/>
            <color indexed="81"/>
            <rFont val="Tahoma"/>
            <family val="2"/>
          </rPr>
          <t>Your monthly take home pay (the amount you receive after taxes and benefit contributions)</t>
        </r>
      </text>
    </comment>
    <comment ref="D7" authorId="0" shapeId="0" xr:uid="{00000000-0006-0000-0700-000003000000}">
      <text>
        <r>
          <rPr>
            <sz val="9"/>
            <color indexed="81"/>
            <rFont val="Tahoma"/>
            <family val="2"/>
          </rPr>
          <t>Optionally, include your spouse or partner's monthly take home pay, if preparing a family budget</t>
        </r>
      </text>
    </comment>
    <comment ref="E7" authorId="0" shapeId="0" xr:uid="{00000000-0006-0000-0700-000004000000}">
      <text>
        <r>
          <rPr>
            <sz val="9"/>
            <color indexed="81"/>
            <rFont val="Tahoma"/>
            <family val="2"/>
          </rPr>
          <t>Optionally, include your spouse or partner's monthly take home pay, if preparing a family budget</t>
        </r>
      </text>
    </comment>
    <comment ref="D8" authorId="0" shapeId="0" xr:uid="{00000000-0006-0000-0700-000005000000}">
      <text>
        <r>
          <rPr>
            <sz val="9"/>
            <color indexed="81"/>
            <rFont val="Tahoma"/>
            <family val="2"/>
          </rPr>
          <t>Any additional sources of income (e.g., investment and rental income, government benefits, child support, alimony, etc.)</t>
        </r>
      </text>
    </comment>
    <comment ref="E8" authorId="0" shapeId="0" xr:uid="{00000000-0006-0000-0700-000006000000}">
      <text>
        <r>
          <rPr>
            <sz val="9"/>
            <color indexed="81"/>
            <rFont val="Tahoma"/>
            <family val="2"/>
          </rPr>
          <t>Any additional sources of income (e.g., investment and rental income, government benefits, child support, alimony, etc.)</t>
        </r>
      </text>
    </comment>
    <comment ref="D16" authorId="0" shapeId="0" xr:uid="{00000000-0006-0000-07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7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700-000009000000}">
      <text>
        <r>
          <rPr>
            <sz val="9"/>
            <color indexed="81"/>
            <rFont val="Tahoma"/>
            <family val="2"/>
          </rPr>
          <t>Your monthly savings amount for a future car or other form of transportation</t>
        </r>
      </text>
    </comment>
    <comment ref="E17" authorId="0" shapeId="0" xr:uid="{00000000-0006-0000-0700-00000A000000}">
      <text>
        <r>
          <rPr>
            <sz val="9"/>
            <color indexed="81"/>
            <rFont val="Tahoma"/>
            <family val="2"/>
          </rPr>
          <t>Your monthly savings amount for a future car or other form of transportation</t>
        </r>
      </text>
    </comment>
    <comment ref="D18" authorId="0" shapeId="0" xr:uid="{00000000-0006-0000-0700-00000B000000}">
      <text>
        <r>
          <rPr>
            <sz val="9"/>
            <color indexed="81"/>
            <rFont val="Tahoma"/>
            <family val="2"/>
          </rPr>
          <t>Your monthly savings amount for a down payment on a home</t>
        </r>
      </text>
    </comment>
    <comment ref="E18" authorId="0" shapeId="0" xr:uid="{00000000-0006-0000-0700-00000C000000}">
      <text>
        <r>
          <rPr>
            <sz val="9"/>
            <color indexed="81"/>
            <rFont val="Tahoma"/>
            <family val="2"/>
          </rPr>
          <t>Your monthly savings amount for a down payment on a home</t>
        </r>
      </text>
    </comment>
    <comment ref="D19" authorId="0" shapeId="0" xr:uid="{00000000-0006-0000-0700-00000D000000}">
      <text>
        <r>
          <rPr>
            <sz val="9"/>
            <color indexed="81"/>
            <rFont val="Tahoma"/>
            <family val="2"/>
          </rPr>
          <t>Your monthly savings amount for a future vacation</t>
        </r>
      </text>
    </comment>
    <comment ref="E19" authorId="0" shapeId="0" xr:uid="{00000000-0006-0000-0700-00000E000000}">
      <text>
        <r>
          <rPr>
            <sz val="9"/>
            <color indexed="81"/>
            <rFont val="Tahoma"/>
            <family val="2"/>
          </rPr>
          <t>Your monthly savings amount for a future vacation</t>
        </r>
      </text>
    </comment>
    <comment ref="D25" authorId="0" shapeId="0" xr:uid="{00000000-0006-0000-0700-00000F000000}">
      <text>
        <r>
          <rPr>
            <sz val="9"/>
            <color indexed="81"/>
            <rFont val="Tahoma"/>
            <family val="2"/>
          </rPr>
          <t>Your monthly contribution(s) to retirement accounts (don't include 401k or anything deducted from your paycheck)</t>
        </r>
      </text>
    </comment>
    <comment ref="E25" authorId="0" shapeId="0" xr:uid="{00000000-0006-0000-0700-000010000000}">
      <text>
        <r>
          <rPr>
            <sz val="9"/>
            <color indexed="81"/>
            <rFont val="Tahoma"/>
            <family val="2"/>
          </rPr>
          <t>Your monthly contribution(s) to retirement accounts (don't include 401k or anything deducted from your paycheck)</t>
        </r>
      </text>
    </comment>
    <comment ref="D26" authorId="0" shapeId="0" xr:uid="{00000000-0006-0000-0700-000011000000}">
      <text>
        <r>
          <rPr>
            <sz val="9"/>
            <color indexed="81"/>
            <rFont val="Tahoma"/>
            <family val="2"/>
          </rPr>
          <t>Your monthly contribution(s) to investment accounts over and above retirement</t>
        </r>
      </text>
    </comment>
    <comment ref="E26" authorId="0" shapeId="0" xr:uid="{00000000-0006-0000-0700-000012000000}">
      <text>
        <r>
          <rPr>
            <sz val="9"/>
            <color indexed="81"/>
            <rFont val="Tahoma"/>
            <family val="2"/>
          </rPr>
          <t>Your monthly contribution(s) to investment accounts over and above retirement</t>
        </r>
      </text>
    </comment>
    <comment ref="D32" authorId="0" shapeId="0" xr:uid="{00000000-0006-0000-0700-000013000000}">
      <text>
        <r>
          <rPr>
            <sz val="9"/>
            <color indexed="81"/>
            <rFont val="Tahoma"/>
            <family val="2"/>
          </rPr>
          <t>Your monthly mortgage or rent payment</t>
        </r>
      </text>
    </comment>
    <comment ref="E32" authorId="0" shapeId="0" xr:uid="{00000000-0006-0000-0700-000014000000}">
      <text>
        <r>
          <rPr>
            <sz val="9"/>
            <color indexed="81"/>
            <rFont val="Tahoma"/>
            <family val="2"/>
          </rPr>
          <t>Your monthly mortgage or rent payment</t>
        </r>
      </text>
    </comment>
    <comment ref="D33" authorId="0" shapeId="0" xr:uid="{00000000-0006-0000-0700-000015000000}">
      <text>
        <r>
          <rPr>
            <sz val="9"/>
            <color indexed="81"/>
            <rFont val="Tahoma"/>
            <family val="2"/>
          </rPr>
          <t>Monthly fees you pay your homeowner's association</t>
        </r>
      </text>
    </comment>
    <comment ref="E33" authorId="0" shapeId="0" xr:uid="{00000000-0006-0000-0700-000016000000}">
      <text>
        <r>
          <rPr>
            <sz val="9"/>
            <color indexed="81"/>
            <rFont val="Tahoma"/>
            <family val="2"/>
          </rPr>
          <t>Monthly fees you pay your homeowner's association</t>
        </r>
      </text>
    </comment>
    <comment ref="D34" authorId="0" shapeId="0" xr:uid="{00000000-0006-0000-0700-000017000000}">
      <text>
        <r>
          <rPr>
            <sz val="9"/>
            <color indexed="81"/>
            <rFont val="Tahoma"/>
            <family val="2"/>
          </rPr>
          <t>Your monthly home or rental insurance payment</t>
        </r>
      </text>
    </comment>
    <comment ref="E34" authorId="0" shapeId="0" xr:uid="{00000000-0006-0000-0700-000018000000}">
      <text>
        <r>
          <rPr>
            <sz val="9"/>
            <color indexed="81"/>
            <rFont val="Tahoma"/>
            <family val="2"/>
          </rPr>
          <t>Your monthly home or rental insurance payment</t>
        </r>
      </text>
    </comment>
    <comment ref="D35" authorId="0" shapeId="0" xr:uid="{00000000-0006-0000-0700-000019000000}">
      <text>
        <r>
          <rPr>
            <sz val="9"/>
            <color indexed="81"/>
            <rFont val="Tahoma"/>
            <family val="2"/>
          </rPr>
          <t>Your monthly budget for taxes assessed on your property</t>
        </r>
      </text>
    </comment>
    <comment ref="E35" authorId="0" shapeId="0" xr:uid="{00000000-0006-0000-0700-00001A000000}">
      <text>
        <r>
          <rPr>
            <sz val="9"/>
            <color indexed="81"/>
            <rFont val="Tahoma"/>
            <family val="2"/>
          </rPr>
          <t>Your monthly budget for taxes assessed on your property</t>
        </r>
      </text>
    </comment>
    <comment ref="D36" authorId="0" shapeId="0" xr:uid="{00000000-0006-0000-0700-00001B000000}">
      <text>
        <r>
          <rPr>
            <sz val="9"/>
            <color indexed="81"/>
            <rFont val="Tahoma"/>
            <family val="2"/>
          </rPr>
          <t>Your monthly budget for supplies, improvements and repairs to your home or apartment</t>
        </r>
      </text>
    </comment>
    <comment ref="E36" authorId="0" shapeId="0" xr:uid="{00000000-0006-0000-0700-00001C000000}">
      <text>
        <r>
          <rPr>
            <sz val="9"/>
            <color indexed="81"/>
            <rFont val="Tahoma"/>
            <family val="2"/>
          </rPr>
          <t>Your monthly budget for supplies, improvements and repairs to your home or apartment</t>
        </r>
      </text>
    </comment>
    <comment ref="D37" authorId="0" shapeId="0" xr:uid="{00000000-0006-0000-0700-00001D000000}">
      <text>
        <r>
          <rPr>
            <sz val="9"/>
            <color indexed="81"/>
            <rFont val="Tahoma"/>
            <family val="2"/>
          </rPr>
          <t>Monthly bills for things like water, electricity, gas, garbage, etc.</t>
        </r>
      </text>
    </comment>
    <comment ref="E37" authorId="0" shapeId="0" xr:uid="{00000000-0006-0000-0700-00001E000000}">
      <text>
        <r>
          <rPr>
            <sz val="9"/>
            <color indexed="81"/>
            <rFont val="Tahoma"/>
            <family val="2"/>
          </rPr>
          <t>Monthly bills for things like water, electricity, gas, garbage, etc.</t>
        </r>
      </text>
    </comment>
    <comment ref="D38" authorId="0" shapeId="0" xr:uid="{00000000-0006-0000-0700-00001F000000}">
      <text>
        <r>
          <rPr>
            <sz val="9"/>
            <color indexed="81"/>
            <rFont val="Tahoma"/>
            <family val="2"/>
          </rPr>
          <t>Monthly bills for things like your cell phone, cable, internet, Netflix, etc.</t>
        </r>
      </text>
    </comment>
    <comment ref="E38" authorId="0" shapeId="0" xr:uid="{00000000-0006-0000-0700-000020000000}">
      <text>
        <r>
          <rPr>
            <sz val="9"/>
            <color indexed="81"/>
            <rFont val="Tahoma"/>
            <family val="2"/>
          </rPr>
          <t>Monthly bills for things like your cell phone, cable, internet, Netflix, etc.</t>
        </r>
      </text>
    </comment>
    <comment ref="D39" authorId="0" shapeId="0" xr:uid="{00000000-0006-0000-0700-000021000000}">
      <text>
        <r>
          <rPr>
            <sz val="9"/>
            <color indexed="81"/>
            <rFont val="Tahoma"/>
            <family val="2"/>
          </rPr>
          <t>Your monthly budget for food and drink for your home</t>
        </r>
      </text>
    </comment>
    <comment ref="E39" authorId="0" shapeId="0" xr:uid="{00000000-0006-0000-0700-000022000000}">
      <text>
        <r>
          <rPr>
            <sz val="9"/>
            <color indexed="81"/>
            <rFont val="Tahoma"/>
            <family val="2"/>
          </rPr>
          <t>Your monthly budget for food and drink for your home</t>
        </r>
      </text>
    </comment>
    <comment ref="D45" authorId="0" shapeId="0" xr:uid="{00000000-0006-0000-0700-000023000000}">
      <text>
        <r>
          <rPr>
            <sz val="9"/>
            <color indexed="81"/>
            <rFont val="Tahoma"/>
            <family val="2"/>
          </rPr>
          <t>Monthly bills for day care, babysitters, etc.</t>
        </r>
      </text>
    </comment>
    <comment ref="E45" authorId="0" shapeId="0" xr:uid="{00000000-0006-0000-0700-000024000000}">
      <text>
        <r>
          <rPr>
            <sz val="9"/>
            <color indexed="81"/>
            <rFont val="Tahoma"/>
            <family val="2"/>
          </rPr>
          <t>Monthly bills for day care, babysitters, etc.</t>
        </r>
      </text>
    </comment>
    <comment ref="D46" authorId="0" shapeId="0" xr:uid="{00000000-0006-0000-0700-000025000000}">
      <text>
        <r>
          <rPr>
            <sz val="9"/>
            <color indexed="81"/>
            <rFont val="Tahoma"/>
            <family val="2"/>
          </rPr>
          <t>Monthly bills for child's tuition, continuing education, etc. (don't include student loans)</t>
        </r>
      </text>
    </comment>
    <comment ref="E46" authorId="0" shapeId="0" xr:uid="{00000000-0006-0000-0700-000026000000}">
      <text>
        <r>
          <rPr>
            <sz val="9"/>
            <color indexed="81"/>
            <rFont val="Tahoma"/>
            <family val="2"/>
          </rPr>
          <t>Monthly bills for child's tuition, continuing education, etc. (don't include student loans)</t>
        </r>
      </text>
    </comment>
    <comment ref="D47" authorId="0" shapeId="0" xr:uid="{00000000-0006-0000-0700-000027000000}">
      <text>
        <r>
          <rPr>
            <sz val="9"/>
            <color indexed="81"/>
            <rFont val="Tahoma"/>
            <family val="2"/>
          </rPr>
          <t>Monthly budget for pet food, grooming, veterinary care, etc.</t>
        </r>
      </text>
    </comment>
    <comment ref="E47" authorId="0" shapeId="0" xr:uid="{00000000-0006-0000-0700-000028000000}">
      <text>
        <r>
          <rPr>
            <sz val="9"/>
            <color indexed="81"/>
            <rFont val="Tahoma"/>
            <family val="2"/>
          </rPr>
          <t>Monthly budget for pet food, grooming, veterinary care, etc.</t>
        </r>
      </text>
    </comment>
    <comment ref="D48" authorId="0" shapeId="0" xr:uid="{00000000-0006-0000-0700-000029000000}">
      <text>
        <r>
          <rPr>
            <sz val="9"/>
            <color indexed="81"/>
            <rFont val="Tahoma"/>
            <family val="2"/>
          </rPr>
          <t>Your monthly budget for charitable giving</t>
        </r>
      </text>
    </comment>
    <comment ref="E48" authorId="0" shapeId="0" xr:uid="{00000000-0006-0000-0700-00002A000000}">
      <text>
        <r>
          <rPr>
            <sz val="9"/>
            <color indexed="81"/>
            <rFont val="Tahoma"/>
            <family val="2"/>
          </rPr>
          <t>Your monthly budget for charitable giving</t>
        </r>
      </text>
    </comment>
    <comment ref="D54" authorId="0" shapeId="0" xr:uid="{00000000-0006-0000-0700-00002B000000}">
      <text>
        <r>
          <rPr>
            <sz val="9"/>
            <color indexed="81"/>
            <rFont val="Tahoma"/>
            <family val="2"/>
          </rPr>
          <t>Your monthly payment(s) for auto loan(s)</t>
        </r>
      </text>
    </comment>
    <comment ref="E54" authorId="0" shapeId="0" xr:uid="{00000000-0006-0000-0700-00002C000000}">
      <text>
        <r>
          <rPr>
            <sz val="9"/>
            <color indexed="81"/>
            <rFont val="Tahoma"/>
            <family val="2"/>
          </rPr>
          <t>Your monthly payment(s) for auto loan(s)</t>
        </r>
      </text>
    </comment>
    <comment ref="D55" authorId="0" shapeId="0" xr:uid="{00000000-0006-0000-0700-00002D000000}">
      <text>
        <r>
          <rPr>
            <sz val="9"/>
            <color indexed="81"/>
            <rFont val="Tahoma"/>
            <family val="2"/>
          </rPr>
          <t>Your monthly budget for gas and other auto fuel</t>
        </r>
      </text>
    </comment>
    <comment ref="E55" authorId="0" shapeId="0" xr:uid="{00000000-0006-0000-0700-00002E000000}">
      <text>
        <r>
          <rPr>
            <sz val="9"/>
            <color indexed="81"/>
            <rFont val="Tahoma"/>
            <family val="2"/>
          </rPr>
          <t>Your monthly budget for gas and other auto fuel</t>
        </r>
      </text>
    </comment>
    <comment ref="D56" authorId="0" shapeId="0" xr:uid="{00000000-0006-0000-0700-00002F000000}">
      <text>
        <r>
          <rPr>
            <sz val="9"/>
            <color indexed="81"/>
            <rFont val="Tahoma"/>
            <family val="2"/>
          </rPr>
          <t>Your monthly budget for maintenance and repairs to your car or motorcycle</t>
        </r>
      </text>
    </comment>
    <comment ref="E56" authorId="0" shapeId="0" xr:uid="{00000000-0006-0000-0700-000030000000}">
      <text>
        <r>
          <rPr>
            <sz val="9"/>
            <color indexed="81"/>
            <rFont val="Tahoma"/>
            <family val="2"/>
          </rPr>
          <t>Your monthly budget for maintenance and repairs to your car or motorcycle</t>
        </r>
      </text>
    </comment>
    <comment ref="D62" authorId="0" shapeId="0" xr:uid="{00000000-0006-0000-0700-000031000000}">
      <text>
        <r>
          <rPr>
            <sz val="9"/>
            <color indexed="81"/>
            <rFont val="Tahoma"/>
            <family val="2"/>
          </rPr>
          <t>Your monthly bills for things like the gym, salon, massages, yoga, and spa services</t>
        </r>
      </text>
    </comment>
    <comment ref="E62" authorId="0" shapeId="0" xr:uid="{00000000-0006-0000-0700-000032000000}">
      <text>
        <r>
          <rPr>
            <sz val="9"/>
            <color indexed="81"/>
            <rFont val="Tahoma"/>
            <family val="2"/>
          </rPr>
          <t>Your monthly bills for things like the gym, salon, massages, yoga, and spa services</t>
        </r>
      </text>
    </comment>
    <comment ref="D63" authorId="0" shapeId="0" xr:uid="{00000000-0006-0000-0700-000033000000}">
      <text>
        <r>
          <rPr>
            <sz val="9"/>
            <color indexed="81"/>
            <rFont val="Tahoma"/>
            <family val="2"/>
          </rPr>
          <t>Your monthly budget for doctor's visit, copays, prescriptions, etc.</t>
        </r>
      </text>
    </comment>
    <comment ref="E63" authorId="0" shapeId="0" xr:uid="{00000000-0006-0000-0700-000034000000}">
      <text>
        <r>
          <rPr>
            <sz val="9"/>
            <color indexed="81"/>
            <rFont val="Tahoma"/>
            <family val="2"/>
          </rPr>
          <t>Your monthly budget for doctor's visit, copays, prescriptions, etc.</t>
        </r>
      </text>
    </comment>
    <comment ref="D64" authorId="0" shapeId="0" xr:uid="{00000000-0006-0000-0700-000035000000}">
      <text>
        <r>
          <rPr>
            <sz val="9"/>
            <color indexed="81"/>
            <rFont val="Tahoma"/>
            <family val="2"/>
          </rPr>
          <t>Your monthly budget for toiletries and personal health items</t>
        </r>
      </text>
    </comment>
    <comment ref="E64" authorId="0" shapeId="0" xr:uid="{00000000-0006-0000-0700-000036000000}">
      <text>
        <r>
          <rPr>
            <sz val="9"/>
            <color indexed="81"/>
            <rFont val="Tahoma"/>
            <family val="2"/>
          </rPr>
          <t>Your monthly budget for toiletries and personal health items</t>
        </r>
      </text>
    </comment>
    <comment ref="D70" authorId="0" shapeId="0" xr:uid="{00000000-0006-0000-0700-000037000000}">
      <text>
        <r>
          <rPr>
            <sz val="9"/>
            <color indexed="81"/>
            <rFont val="Tahoma"/>
            <family val="2"/>
          </rPr>
          <t>Your monthly budget for going out to dinner, the movies, sports games, etc.</t>
        </r>
      </text>
    </comment>
    <comment ref="E70" authorId="0" shapeId="0" xr:uid="{00000000-0006-0000-0700-000038000000}">
      <text>
        <r>
          <rPr>
            <sz val="9"/>
            <color indexed="81"/>
            <rFont val="Tahoma"/>
            <family val="2"/>
          </rPr>
          <t>Your monthly budget for going out to dinner, the movies, sports games, etc.</t>
        </r>
      </text>
    </comment>
    <comment ref="D71" authorId="0" shapeId="0" xr:uid="{00000000-0006-0000-0700-000039000000}">
      <text>
        <r>
          <rPr>
            <sz val="9"/>
            <color indexed="81"/>
            <rFont val="Tahoma"/>
            <family val="2"/>
          </rPr>
          <t>Your monthly budget for new clothes</t>
        </r>
      </text>
    </comment>
    <comment ref="E71" authorId="0" shapeId="0" xr:uid="{00000000-0006-0000-0700-00003A000000}">
      <text>
        <r>
          <rPr>
            <sz val="9"/>
            <color indexed="81"/>
            <rFont val="Tahoma"/>
            <family val="2"/>
          </rPr>
          <t>Your monthly budget for new clothes</t>
        </r>
      </text>
    </comment>
    <comment ref="D72" authorId="0" shapeId="0" xr:uid="{00000000-0006-0000-0700-00003B000000}">
      <text>
        <r>
          <rPr>
            <sz val="9"/>
            <color indexed="81"/>
            <rFont val="Tahoma"/>
            <family val="2"/>
          </rPr>
          <t xml:space="preserve">Your monthly budget for shopping and buying things just for fun </t>
        </r>
      </text>
    </comment>
    <comment ref="E72" authorId="0" shapeId="0" xr:uid="{00000000-0006-0000-0700-00003C000000}">
      <text>
        <r>
          <rPr>
            <sz val="9"/>
            <color indexed="81"/>
            <rFont val="Tahoma"/>
            <family val="2"/>
          </rPr>
          <t xml:space="preserve">Your monthly budget for shopping and buying things just for fun </t>
        </r>
      </text>
    </comment>
    <comment ref="D73" authorId="0" shapeId="0" xr:uid="{00000000-0006-0000-0700-00003D000000}">
      <text>
        <r>
          <rPr>
            <sz val="9"/>
            <color indexed="81"/>
            <rFont val="Tahoma"/>
            <family val="2"/>
          </rPr>
          <t>Your monthly budget for small trips and travel</t>
        </r>
      </text>
    </comment>
    <comment ref="E73" authorId="0" shapeId="0" xr:uid="{00000000-0006-0000-0700-00003E000000}">
      <text>
        <r>
          <rPr>
            <sz val="9"/>
            <color indexed="81"/>
            <rFont val="Tahoma"/>
            <family val="2"/>
          </rPr>
          <t>Your monthly budget for small trips and travel</t>
        </r>
      </text>
    </comment>
    <comment ref="D74" authorId="0" shapeId="0" xr:uid="{00000000-0006-0000-0700-00003F000000}">
      <text>
        <r>
          <rPr>
            <sz val="9"/>
            <color indexed="81"/>
            <rFont val="Tahoma"/>
            <family val="2"/>
          </rPr>
          <t>Your monthly budget for buying friends and family birthday, holiday, shower, etc. gifts</t>
        </r>
      </text>
    </comment>
    <comment ref="E74" authorId="0" shapeId="0" xr:uid="{00000000-0006-0000-0700-000040000000}">
      <text>
        <r>
          <rPr>
            <sz val="9"/>
            <color indexed="81"/>
            <rFont val="Tahoma"/>
            <family val="2"/>
          </rPr>
          <t>Your monthly budget for buying friends and family birthday, holiday, shower, etc. gifts</t>
        </r>
      </text>
    </comment>
    <comment ref="D80" authorId="0" shapeId="0" xr:uid="{00000000-0006-0000-0700-000041000000}">
      <text>
        <r>
          <rPr>
            <sz val="9"/>
            <color indexed="81"/>
            <rFont val="Tahoma"/>
            <family val="2"/>
          </rPr>
          <t>Your monthly target to pay down credit card debt you are carrying from month to month</t>
        </r>
      </text>
    </comment>
    <comment ref="E80" authorId="0" shapeId="0" xr:uid="{00000000-0006-0000-0700-000042000000}">
      <text>
        <r>
          <rPr>
            <sz val="9"/>
            <color indexed="81"/>
            <rFont val="Tahoma"/>
            <family val="2"/>
          </rPr>
          <t>Your monthly target to pay down credit card debt you are carrying from month to month</t>
        </r>
      </text>
    </comment>
    <comment ref="D81" authorId="0" shapeId="0" xr:uid="{00000000-0006-0000-0700-000043000000}">
      <text>
        <r>
          <rPr>
            <sz val="9"/>
            <color indexed="81"/>
            <rFont val="Tahoma"/>
            <family val="2"/>
          </rPr>
          <t>Your monthly student loan bills (once you are in repayment)</t>
        </r>
      </text>
    </comment>
    <comment ref="E81" authorId="0" shapeId="0" xr:uid="{00000000-0006-0000-0700-000044000000}">
      <text>
        <r>
          <rPr>
            <sz val="9"/>
            <color indexed="81"/>
            <rFont val="Tahoma"/>
            <family val="2"/>
          </rPr>
          <t>Your monthly student loan bills (once you are in repayment)</t>
        </r>
      </text>
    </comment>
    <comment ref="D87" authorId="0" shapeId="0" xr:uid="{00000000-0006-0000-0700-000045000000}">
      <text>
        <r>
          <rPr>
            <sz val="9"/>
            <color indexed="81"/>
            <rFont val="Tahoma"/>
            <family val="2"/>
          </rPr>
          <t>Your monthly health insurance coverage (don't include if it is already deducted from your paycheck)</t>
        </r>
      </text>
    </comment>
    <comment ref="E87" authorId="0" shapeId="0" xr:uid="{00000000-0006-0000-0700-000046000000}">
      <text>
        <r>
          <rPr>
            <sz val="9"/>
            <color indexed="81"/>
            <rFont val="Tahoma"/>
            <family val="2"/>
          </rPr>
          <t>Your monthly health insurance coverage (don't include if it is already deducted from your paycheck)</t>
        </r>
      </text>
    </comment>
    <comment ref="D88" authorId="0" shapeId="0" xr:uid="{00000000-0006-0000-0700-000047000000}">
      <text>
        <r>
          <rPr>
            <sz val="9"/>
            <color indexed="81"/>
            <rFont val="Tahoma"/>
            <family val="2"/>
          </rPr>
          <t>Your monthly payment(s) for auto insurance</t>
        </r>
      </text>
    </comment>
    <comment ref="E88" authorId="0" shapeId="0" xr:uid="{00000000-0006-0000-0700-000048000000}">
      <text>
        <r>
          <rPr>
            <sz val="9"/>
            <color indexed="81"/>
            <rFont val="Tahoma"/>
            <family val="2"/>
          </rPr>
          <t>Your monthly payment(s) for auto insurance</t>
        </r>
      </text>
    </comment>
    <comment ref="D89" authorId="0" shapeId="0" xr:uid="{00000000-0006-0000-0700-000049000000}">
      <text>
        <r>
          <rPr>
            <sz val="9"/>
            <color indexed="81"/>
            <rFont val="Tahoma"/>
            <family val="2"/>
          </rPr>
          <t>Your monthly life and disability coverage (don't include if it is already deducted from your paycheck)</t>
        </r>
      </text>
    </comment>
    <comment ref="E89" authorId="0" shapeId="0" xr:uid="{00000000-0006-0000-0700-00004A000000}">
      <text>
        <r>
          <rPr>
            <sz val="9"/>
            <color indexed="81"/>
            <rFont val="Tahoma"/>
            <family val="2"/>
          </rPr>
          <t>Your monthly life and disability coverage (don't include if it is already deducted from your paycheck)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800-000001000000}">
      <text>
        <r>
          <rPr>
            <sz val="11"/>
            <color indexed="81"/>
            <rFont val="Tahoma"/>
            <family val="2"/>
          </rPr>
          <t>Your monthly take home pay (the amount you receive after taxes and benefit contributions)</t>
        </r>
      </text>
    </comment>
    <comment ref="E6" authorId="0" shapeId="0" xr:uid="{00000000-0006-0000-0800-000002000000}">
      <text>
        <r>
          <rPr>
            <sz val="11"/>
            <color indexed="81"/>
            <rFont val="Tahoma"/>
            <family val="2"/>
          </rPr>
          <t>Your monthly take home pay (the amount you receive after taxes and benefit contributions)</t>
        </r>
      </text>
    </comment>
    <comment ref="D7" authorId="0" shapeId="0" xr:uid="{00000000-0006-0000-0800-000003000000}">
      <text>
        <r>
          <rPr>
            <sz val="9"/>
            <color indexed="81"/>
            <rFont val="Tahoma"/>
            <family val="2"/>
          </rPr>
          <t>Optionally, include your spouse or partner's monthly take home pay, if preparing a family budget</t>
        </r>
      </text>
    </comment>
    <comment ref="E7" authorId="0" shapeId="0" xr:uid="{00000000-0006-0000-0800-000004000000}">
      <text>
        <r>
          <rPr>
            <sz val="9"/>
            <color indexed="81"/>
            <rFont val="Tahoma"/>
            <family val="2"/>
          </rPr>
          <t>Optionally, include your spouse or partner's monthly take home pay, if preparing a family budget</t>
        </r>
      </text>
    </comment>
    <comment ref="D8" authorId="0" shapeId="0" xr:uid="{00000000-0006-0000-0800-000005000000}">
      <text>
        <r>
          <rPr>
            <sz val="9"/>
            <color indexed="81"/>
            <rFont val="Tahoma"/>
            <family val="2"/>
          </rPr>
          <t>Any additional sources of income (e.g., investment and rental income, government benefits, child support, alimony, etc.)</t>
        </r>
      </text>
    </comment>
    <comment ref="E8" authorId="0" shapeId="0" xr:uid="{00000000-0006-0000-0800-000006000000}">
      <text>
        <r>
          <rPr>
            <sz val="9"/>
            <color indexed="81"/>
            <rFont val="Tahoma"/>
            <family val="2"/>
          </rPr>
          <t>Any additional sources of income (e.g., investment and rental income, government benefits, child support, alimony, etc.)</t>
        </r>
      </text>
    </comment>
    <comment ref="D16" authorId="0" shapeId="0" xr:uid="{00000000-0006-0000-08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8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800-000009000000}">
      <text>
        <r>
          <rPr>
            <sz val="9"/>
            <color indexed="81"/>
            <rFont val="Tahoma"/>
            <family val="2"/>
          </rPr>
          <t>Your monthly savings amount for a future car or other form of transportation</t>
        </r>
      </text>
    </comment>
    <comment ref="E17" authorId="0" shapeId="0" xr:uid="{00000000-0006-0000-0800-00000A000000}">
      <text>
        <r>
          <rPr>
            <sz val="9"/>
            <color indexed="81"/>
            <rFont val="Tahoma"/>
            <family val="2"/>
          </rPr>
          <t>Your monthly savings amount for a future car or other form of transportation</t>
        </r>
      </text>
    </comment>
    <comment ref="D18" authorId="0" shapeId="0" xr:uid="{00000000-0006-0000-0800-00000B000000}">
      <text>
        <r>
          <rPr>
            <sz val="9"/>
            <color indexed="81"/>
            <rFont val="Tahoma"/>
            <family val="2"/>
          </rPr>
          <t>Your monthly savings amount for a down payment on a home</t>
        </r>
      </text>
    </comment>
    <comment ref="E18" authorId="0" shapeId="0" xr:uid="{00000000-0006-0000-0800-00000C000000}">
      <text>
        <r>
          <rPr>
            <sz val="9"/>
            <color indexed="81"/>
            <rFont val="Tahoma"/>
            <family val="2"/>
          </rPr>
          <t>Your monthly savings amount for a down payment on a home</t>
        </r>
      </text>
    </comment>
    <comment ref="D19" authorId="0" shapeId="0" xr:uid="{00000000-0006-0000-0800-00000D000000}">
      <text>
        <r>
          <rPr>
            <sz val="9"/>
            <color indexed="81"/>
            <rFont val="Tahoma"/>
            <family val="2"/>
          </rPr>
          <t>Your monthly savings amount for a future vacation</t>
        </r>
      </text>
    </comment>
    <comment ref="E19" authorId="0" shapeId="0" xr:uid="{00000000-0006-0000-0800-00000E000000}">
      <text>
        <r>
          <rPr>
            <sz val="9"/>
            <color indexed="81"/>
            <rFont val="Tahoma"/>
            <family val="2"/>
          </rPr>
          <t>Your monthly savings amount for a future vacation</t>
        </r>
      </text>
    </comment>
    <comment ref="D25" authorId="0" shapeId="0" xr:uid="{00000000-0006-0000-0800-00000F000000}">
      <text>
        <r>
          <rPr>
            <sz val="9"/>
            <color indexed="81"/>
            <rFont val="Tahoma"/>
            <family val="2"/>
          </rPr>
          <t>Your monthly contribution(s) to retirement accounts (don't include 401k or anything deducted from your paycheck)</t>
        </r>
      </text>
    </comment>
    <comment ref="E25" authorId="0" shapeId="0" xr:uid="{00000000-0006-0000-0800-000010000000}">
      <text>
        <r>
          <rPr>
            <sz val="9"/>
            <color indexed="81"/>
            <rFont val="Tahoma"/>
            <family val="2"/>
          </rPr>
          <t>Your monthly contribution(s) to retirement accounts (don't include 401k or anything deducted from your paycheck)</t>
        </r>
      </text>
    </comment>
    <comment ref="D26" authorId="0" shapeId="0" xr:uid="{00000000-0006-0000-0800-000011000000}">
      <text>
        <r>
          <rPr>
            <sz val="9"/>
            <color indexed="81"/>
            <rFont val="Tahoma"/>
            <family val="2"/>
          </rPr>
          <t>Your monthly contribution(s) to investment accounts over and above retirement</t>
        </r>
      </text>
    </comment>
    <comment ref="E26" authorId="0" shapeId="0" xr:uid="{00000000-0006-0000-0800-000012000000}">
      <text>
        <r>
          <rPr>
            <sz val="9"/>
            <color indexed="81"/>
            <rFont val="Tahoma"/>
            <family val="2"/>
          </rPr>
          <t>Your monthly contribution(s) to investment accounts over and above retirement</t>
        </r>
      </text>
    </comment>
    <comment ref="D32" authorId="0" shapeId="0" xr:uid="{00000000-0006-0000-0800-000013000000}">
      <text>
        <r>
          <rPr>
            <sz val="9"/>
            <color indexed="81"/>
            <rFont val="Tahoma"/>
            <family val="2"/>
          </rPr>
          <t>Your monthly mortgage or rent payment</t>
        </r>
      </text>
    </comment>
    <comment ref="E32" authorId="0" shapeId="0" xr:uid="{00000000-0006-0000-0800-000014000000}">
      <text>
        <r>
          <rPr>
            <sz val="9"/>
            <color indexed="81"/>
            <rFont val="Tahoma"/>
            <family val="2"/>
          </rPr>
          <t>Your monthly mortgage or rent payment</t>
        </r>
      </text>
    </comment>
    <comment ref="D33" authorId="0" shapeId="0" xr:uid="{00000000-0006-0000-0800-000015000000}">
      <text>
        <r>
          <rPr>
            <sz val="9"/>
            <color indexed="81"/>
            <rFont val="Tahoma"/>
            <family val="2"/>
          </rPr>
          <t>Monthly fees you pay your homeowner's association</t>
        </r>
      </text>
    </comment>
    <comment ref="E33" authorId="0" shapeId="0" xr:uid="{00000000-0006-0000-0800-000016000000}">
      <text>
        <r>
          <rPr>
            <sz val="9"/>
            <color indexed="81"/>
            <rFont val="Tahoma"/>
            <family val="2"/>
          </rPr>
          <t>Monthly fees you pay your homeowner's association</t>
        </r>
      </text>
    </comment>
    <comment ref="D34" authorId="0" shapeId="0" xr:uid="{00000000-0006-0000-0800-000017000000}">
      <text>
        <r>
          <rPr>
            <sz val="9"/>
            <color indexed="81"/>
            <rFont val="Tahoma"/>
            <family val="2"/>
          </rPr>
          <t>Your monthly home or rental insurance payment</t>
        </r>
      </text>
    </comment>
    <comment ref="E34" authorId="0" shapeId="0" xr:uid="{00000000-0006-0000-0800-000018000000}">
      <text>
        <r>
          <rPr>
            <sz val="9"/>
            <color indexed="81"/>
            <rFont val="Tahoma"/>
            <family val="2"/>
          </rPr>
          <t>Your monthly home or rental insurance payment</t>
        </r>
      </text>
    </comment>
    <comment ref="D35" authorId="0" shapeId="0" xr:uid="{00000000-0006-0000-0800-000019000000}">
      <text>
        <r>
          <rPr>
            <sz val="9"/>
            <color indexed="81"/>
            <rFont val="Tahoma"/>
            <family val="2"/>
          </rPr>
          <t>Your monthly budget for taxes assessed on your property</t>
        </r>
      </text>
    </comment>
    <comment ref="E35" authorId="0" shapeId="0" xr:uid="{00000000-0006-0000-0800-00001A000000}">
      <text>
        <r>
          <rPr>
            <sz val="9"/>
            <color indexed="81"/>
            <rFont val="Tahoma"/>
            <family val="2"/>
          </rPr>
          <t>Your monthly budget for taxes assessed on your property</t>
        </r>
      </text>
    </comment>
    <comment ref="D36" authorId="0" shapeId="0" xr:uid="{00000000-0006-0000-0800-00001B000000}">
      <text>
        <r>
          <rPr>
            <sz val="9"/>
            <color indexed="81"/>
            <rFont val="Tahoma"/>
            <family val="2"/>
          </rPr>
          <t>Your monthly budget for supplies, improvements and repairs to your home or apartment</t>
        </r>
      </text>
    </comment>
    <comment ref="E36" authorId="0" shapeId="0" xr:uid="{00000000-0006-0000-0800-00001C000000}">
      <text>
        <r>
          <rPr>
            <sz val="9"/>
            <color indexed="81"/>
            <rFont val="Tahoma"/>
            <family val="2"/>
          </rPr>
          <t>Your monthly budget for supplies, improvements and repairs to your home or apartment</t>
        </r>
      </text>
    </comment>
    <comment ref="D37" authorId="0" shapeId="0" xr:uid="{00000000-0006-0000-0800-00001D000000}">
      <text>
        <r>
          <rPr>
            <sz val="9"/>
            <color indexed="81"/>
            <rFont val="Tahoma"/>
            <family val="2"/>
          </rPr>
          <t>Monthly bills for things like water, electricity, gas, garbage, etc.</t>
        </r>
      </text>
    </comment>
    <comment ref="E37" authorId="0" shapeId="0" xr:uid="{00000000-0006-0000-0800-00001E000000}">
      <text>
        <r>
          <rPr>
            <sz val="9"/>
            <color indexed="81"/>
            <rFont val="Tahoma"/>
            <family val="2"/>
          </rPr>
          <t>Monthly bills for things like water, electricity, gas, garbage, etc.</t>
        </r>
      </text>
    </comment>
    <comment ref="D38" authorId="0" shapeId="0" xr:uid="{00000000-0006-0000-0800-00001F000000}">
      <text>
        <r>
          <rPr>
            <sz val="9"/>
            <color indexed="81"/>
            <rFont val="Tahoma"/>
            <family val="2"/>
          </rPr>
          <t>Monthly bills for things like your cell phone, cable, internet, Netflix, etc.</t>
        </r>
      </text>
    </comment>
    <comment ref="E38" authorId="0" shapeId="0" xr:uid="{00000000-0006-0000-0800-000020000000}">
      <text>
        <r>
          <rPr>
            <sz val="9"/>
            <color indexed="81"/>
            <rFont val="Tahoma"/>
            <family val="2"/>
          </rPr>
          <t>Monthly bills for things like your cell phone, cable, internet, Netflix, etc.</t>
        </r>
      </text>
    </comment>
    <comment ref="D39" authorId="0" shapeId="0" xr:uid="{00000000-0006-0000-0800-000021000000}">
      <text>
        <r>
          <rPr>
            <sz val="9"/>
            <color indexed="81"/>
            <rFont val="Tahoma"/>
            <family val="2"/>
          </rPr>
          <t>Your monthly budget for food and drink for your home</t>
        </r>
      </text>
    </comment>
    <comment ref="E39" authorId="0" shapeId="0" xr:uid="{00000000-0006-0000-0800-000022000000}">
      <text>
        <r>
          <rPr>
            <sz val="9"/>
            <color indexed="81"/>
            <rFont val="Tahoma"/>
            <family val="2"/>
          </rPr>
          <t>Your monthly budget for food and drink for your home</t>
        </r>
      </text>
    </comment>
    <comment ref="D45" authorId="0" shapeId="0" xr:uid="{00000000-0006-0000-0800-000023000000}">
      <text>
        <r>
          <rPr>
            <sz val="9"/>
            <color indexed="81"/>
            <rFont val="Tahoma"/>
            <family val="2"/>
          </rPr>
          <t>Monthly bills for day care, babysitters, etc.</t>
        </r>
      </text>
    </comment>
    <comment ref="E45" authorId="0" shapeId="0" xr:uid="{00000000-0006-0000-0800-000024000000}">
      <text>
        <r>
          <rPr>
            <sz val="9"/>
            <color indexed="81"/>
            <rFont val="Tahoma"/>
            <family val="2"/>
          </rPr>
          <t>Monthly bills for day care, babysitters, etc.</t>
        </r>
      </text>
    </comment>
    <comment ref="D46" authorId="0" shapeId="0" xr:uid="{00000000-0006-0000-0800-000025000000}">
      <text>
        <r>
          <rPr>
            <sz val="9"/>
            <color indexed="81"/>
            <rFont val="Tahoma"/>
            <family val="2"/>
          </rPr>
          <t>Monthly bills for child's tuition, continuing education, etc. (don't include student loans)</t>
        </r>
      </text>
    </comment>
    <comment ref="E46" authorId="0" shapeId="0" xr:uid="{00000000-0006-0000-0800-000026000000}">
      <text>
        <r>
          <rPr>
            <sz val="9"/>
            <color indexed="81"/>
            <rFont val="Tahoma"/>
            <family val="2"/>
          </rPr>
          <t>Monthly bills for child's tuition, continuing education, etc. (don't include student loans)</t>
        </r>
      </text>
    </comment>
    <comment ref="D47" authorId="0" shapeId="0" xr:uid="{00000000-0006-0000-0800-000027000000}">
      <text>
        <r>
          <rPr>
            <sz val="9"/>
            <color indexed="81"/>
            <rFont val="Tahoma"/>
            <family val="2"/>
          </rPr>
          <t>Monthly budget for pet food, grooming, veterinary care, etc.</t>
        </r>
      </text>
    </comment>
    <comment ref="E47" authorId="0" shapeId="0" xr:uid="{00000000-0006-0000-0800-000028000000}">
      <text>
        <r>
          <rPr>
            <sz val="9"/>
            <color indexed="81"/>
            <rFont val="Tahoma"/>
            <family val="2"/>
          </rPr>
          <t>Monthly budget for pet food, grooming, veterinary care, etc.</t>
        </r>
      </text>
    </comment>
    <comment ref="D48" authorId="0" shapeId="0" xr:uid="{00000000-0006-0000-0800-000029000000}">
      <text>
        <r>
          <rPr>
            <sz val="9"/>
            <color indexed="81"/>
            <rFont val="Tahoma"/>
            <family val="2"/>
          </rPr>
          <t>Your monthly budget for charitable giving</t>
        </r>
      </text>
    </comment>
    <comment ref="E48" authorId="0" shapeId="0" xr:uid="{00000000-0006-0000-0800-00002A000000}">
      <text>
        <r>
          <rPr>
            <sz val="9"/>
            <color indexed="81"/>
            <rFont val="Tahoma"/>
            <family val="2"/>
          </rPr>
          <t>Your monthly budget for charitable giving</t>
        </r>
      </text>
    </comment>
    <comment ref="D54" authorId="0" shapeId="0" xr:uid="{00000000-0006-0000-0800-00002B000000}">
      <text>
        <r>
          <rPr>
            <sz val="9"/>
            <color indexed="81"/>
            <rFont val="Tahoma"/>
            <family val="2"/>
          </rPr>
          <t>Your monthly payment(s) for auto loan(s)</t>
        </r>
      </text>
    </comment>
    <comment ref="E54" authorId="0" shapeId="0" xr:uid="{00000000-0006-0000-0800-00002C000000}">
      <text>
        <r>
          <rPr>
            <sz val="9"/>
            <color indexed="81"/>
            <rFont val="Tahoma"/>
            <family val="2"/>
          </rPr>
          <t>Your monthly payment(s) for auto loan(s)</t>
        </r>
      </text>
    </comment>
    <comment ref="D55" authorId="0" shapeId="0" xr:uid="{00000000-0006-0000-0800-00002D000000}">
      <text>
        <r>
          <rPr>
            <sz val="9"/>
            <color indexed="81"/>
            <rFont val="Tahoma"/>
            <family val="2"/>
          </rPr>
          <t>Your monthly budget for gas and other auto fuel</t>
        </r>
      </text>
    </comment>
    <comment ref="E55" authorId="0" shapeId="0" xr:uid="{00000000-0006-0000-0800-00002E000000}">
      <text>
        <r>
          <rPr>
            <sz val="9"/>
            <color indexed="81"/>
            <rFont val="Tahoma"/>
            <family val="2"/>
          </rPr>
          <t>Your monthly budget for gas and other auto fuel</t>
        </r>
      </text>
    </comment>
    <comment ref="D56" authorId="0" shapeId="0" xr:uid="{00000000-0006-0000-0800-00002F000000}">
      <text>
        <r>
          <rPr>
            <sz val="9"/>
            <color indexed="81"/>
            <rFont val="Tahoma"/>
            <family val="2"/>
          </rPr>
          <t>Your monthly budget for maintenance and repairs to your car or motorcycle</t>
        </r>
      </text>
    </comment>
    <comment ref="E56" authorId="0" shapeId="0" xr:uid="{00000000-0006-0000-0800-000030000000}">
      <text>
        <r>
          <rPr>
            <sz val="9"/>
            <color indexed="81"/>
            <rFont val="Tahoma"/>
            <family val="2"/>
          </rPr>
          <t>Your monthly budget for maintenance and repairs to your car or motorcycle</t>
        </r>
      </text>
    </comment>
    <comment ref="D62" authorId="0" shapeId="0" xr:uid="{00000000-0006-0000-0800-000031000000}">
      <text>
        <r>
          <rPr>
            <sz val="9"/>
            <color indexed="81"/>
            <rFont val="Tahoma"/>
            <family val="2"/>
          </rPr>
          <t>Your monthly bills for things like the gym, salon, massages, yoga, and spa services</t>
        </r>
      </text>
    </comment>
    <comment ref="E62" authorId="0" shapeId="0" xr:uid="{00000000-0006-0000-0800-000032000000}">
      <text>
        <r>
          <rPr>
            <sz val="9"/>
            <color indexed="81"/>
            <rFont val="Tahoma"/>
            <family val="2"/>
          </rPr>
          <t>Your monthly bills for things like the gym, salon, massages, yoga, and spa services</t>
        </r>
      </text>
    </comment>
    <comment ref="D63" authorId="0" shapeId="0" xr:uid="{00000000-0006-0000-0800-000033000000}">
      <text>
        <r>
          <rPr>
            <sz val="9"/>
            <color indexed="81"/>
            <rFont val="Tahoma"/>
            <family val="2"/>
          </rPr>
          <t>Your monthly budget for doctor's visit, copays, prescriptions, etc.</t>
        </r>
      </text>
    </comment>
    <comment ref="E63" authorId="0" shapeId="0" xr:uid="{00000000-0006-0000-0800-000034000000}">
      <text>
        <r>
          <rPr>
            <sz val="9"/>
            <color indexed="81"/>
            <rFont val="Tahoma"/>
            <family val="2"/>
          </rPr>
          <t>Your monthly budget for doctor's visit, copays, prescriptions, etc.</t>
        </r>
      </text>
    </comment>
    <comment ref="D64" authorId="0" shapeId="0" xr:uid="{00000000-0006-0000-0800-000035000000}">
      <text>
        <r>
          <rPr>
            <sz val="9"/>
            <color indexed="81"/>
            <rFont val="Tahoma"/>
            <family val="2"/>
          </rPr>
          <t>Your monthly budget for toiletries and personal health items</t>
        </r>
      </text>
    </comment>
    <comment ref="E64" authorId="0" shapeId="0" xr:uid="{00000000-0006-0000-0800-000036000000}">
      <text>
        <r>
          <rPr>
            <sz val="9"/>
            <color indexed="81"/>
            <rFont val="Tahoma"/>
            <family val="2"/>
          </rPr>
          <t>Your monthly budget for toiletries and personal health items</t>
        </r>
      </text>
    </comment>
    <comment ref="D70" authorId="0" shapeId="0" xr:uid="{00000000-0006-0000-0800-000037000000}">
      <text>
        <r>
          <rPr>
            <sz val="9"/>
            <color indexed="81"/>
            <rFont val="Tahoma"/>
            <family val="2"/>
          </rPr>
          <t>Your monthly budget for going out to dinner, the movies, sports games, etc.</t>
        </r>
      </text>
    </comment>
    <comment ref="E70" authorId="0" shapeId="0" xr:uid="{00000000-0006-0000-0800-000038000000}">
      <text>
        <r>
          <rPr>
            <sz val="9"/>
            <color indexed="81"/>
            <rFont val="Tahoma"/>
            <family val="2"/>
          </rPr>
          <t>Your monthly budget for going out to dinner, the movies, sports games, etc.</t>
        </r>
      </text>
    </comment>
    <comment ref="D71" authorId="0" shapeId="0" xr:uid="{00000000-0006-0000-0800-000039000000}">
      <text>
        <r>
          <rPr>
            <sz val="9"/>
            <color indexed="81"/>
            <rFont val="Tahoma"/>
            <family val="2"/>
          </rPr>
          <t>Your monthly budget for new clothes</t>
        </r>
      </text>
    </comment>
    <comment ref="E71" authorId="0" shapeId="0" xr:uid="{00000000-0006-0000-0800-00003A000000}">
      <text>
        <r>
          <rPr>
            <sz val="9"/>
            <color indexed="81"/>
            <rFont val="Tahoma"/>
            <family val="2"/>
          </rPr>
          <t>Your monthly budget for new clothes</t>
        </r>
      </text>
    </comment>
    <comment ref="D72" authorId="0" shapeId="0" xr:uid="{00000000-0006-0000-0800-00003B000000}">
      <text>
        <r>
          <rPr>
            <sz val="9"/>
            <color indexed="81"/>
            <rFont val="Tahoma"/>
            <family val="2"/>
          </rPr>
          <t xml:space="preserve">Your monthly budget for shopping and buying things just for fun </t>
        </r>
      </text>
    </comment>
    <comment ref="E72" authorId="0" shapeId="0" xr:uid="{00000000-0006-0000-0800-00003C000000}">
      <text>
        <r>
          <rPr>
            <sz val="9"/>
            <color indexed="81"/>
            <rFont val="Tahoma"/>
            <family val="2"/>
          </rPr>
          <t xml:space="preserve">Your monthly budget for shopping and buying things just for fun </t>
        </r>
      </text>
    </comment>
    <comment ref="D73" authorId="0" shapeId="0" xr:uid="{00000000-0006-0000-0800-00003D000000}">
      <text>
        <r>
          <rPr>
            <sz val="9"/>
            <color indexed="81"/>
            <rFont val="Tahoma"/>
            <family val="2"/>
          </rPr>
          <t>Your monthly budget for small trips and travel</t>
        </r>
      </text>
    </comment>
    <comment ref="E73" authorId="0" shapeId="0" xr:uid="{00000000-0006-0000-0800-00003E000000}">
      <text>
        <r>
          <rPr>
            <sz val="9"/>
            <color indexed="81"/>
            <rFont val="Tahoma"/>
            <family val="2"/>
          </rPr>
          <t>Your monthly budget for small trips and travel</t>
        </r>
      </text>
    </comment>
    <comment ref="D74" authorId="0" shapeId="0" xr:uid="{00000000-0006-0000-0800-00003F000000}">
      <text>
        <r>
          <rPr>
            <sz val="9"/>
            <color indexed="81"/>
            <rFont val="Tahoma"/>
            <family val="2"/>
          </rPr>
          <t>Your monthly budget for buying friends and family birthday, holiday, shower, etc. gifts</t>
        </r>
      </text>
    </comment>
    <comment ref="E74" authorId="0" shapeId="0" xr:uid="{00000000-0006-0000-0800-000040000000}">
      <text>
        <r>
          <rPr>
            <sz val="9"/>
            <color indexed="81"/>
            <rFont val="Tahoma"/>
            <family val="2"/>
          </rPr>
          <t>Your monthly budget for buying friends and family birthday, holiday, shower, etc. gifts</t>
        </r>
      </text>
    </comment>
    <comment ref="D80" authorId="0" shapeId="0" xr:uid="{00000000-0006-0000-0800-000041000000}">
      <text>
        <r>
          <rPr>
            <sz val="9"/>
            <color indexed="81"/>
            <rFont val="Tahoma"/>
            <family val="2"/>
          </rPr>
          <t>Your monthly target to pay down credit card debt you are carrying from month to month</t>
        </r>
      </text>
    </comment>
    <comment ref="E80" authorId="0" shapeId="0" xr:uid="{00000000-0006-0000-0800-000042000000}">
      <text>
        <r>
          <rPr>
            <sz val="9"/>
            <color indexed="81"/>
            <rFont val="Tahoma"/>
            <family val="2"/>
          </rPr>
          <t>Your monthly target to pay down credit card debt you are carrying from month to month</t>
        </r>
      </text>
    </comment>
    <comment ref="D81" authorId="0" shapeId="0" xr:uid="{00000000-0006-0000-0800-000043000000}">
      <text>
        <r>
          <rPr>
            <sz val="9"/>
            <color indexed="81"/>
            <rFont val="Tahoma"/>
            <family val="2"/>
          </rPr>
          <t>Your monthly student loan bills (once you are in repayment)</t>
        </r>
      </text>
    </comment>
    <comment ref="E81" authorId="0" shapeId="0" xr:uid="{00000000-0006-0000-0800-000044000000}">
      <text>
        <r>
          <rPr>
            <sz val="9"/>
            <color indexed="81"/>
            <rFont val="Tahoma"/>
            <family val="2"/>
          </rPr>
          <t>Your monthly student loan bills (once you are in repayment)</t>
        </r>
      </text>
    </comment>
    <comment ref="D87" authorId="0" shapeId="0" xr:uid="{00000000-0006-0000-0800-000045000000}">
      <text>
        <r>
          <rPr>
            <sz val="9"/>
            <color indexed="81"/>
            <rFont val="Tahoma"/>
            <family val="2"/>
          </rPr>
          <t>Your monthly health insurance coverage (don't include if it is already deducted from your paycheck)</t>
        </r>
      </text>
    </comment>
    <comment ref="E87" authorId="0" shapeId="0" xr:uid="{00000000-0006-0000-0800-000046000000}">
      <text>
        <r>
          <rPr>
            <sz val="9"/>
            <color indexed="81"/>
            <rFont val="Tahoma"/>
            <family val="2"/>
          </rPr>
          <t>Your monthly health insurance coverage (don't include if it is already deducted from your paycheck)</t>
        </r>
      </text>
    </comment>
    <comment ref="D88" authorId="0" shapeId="0" xr:uid="{00000000-0006-0000-0800-000047000000}">
      <text>
        <r>
          <rPr>
            <sz val="9"/>
            <color indexed="81"/>
            <rFont val="Tahoma"/>
            <family val="2"/>
          </rPr>
          <t>Your monthly payment(s) for auto insurance</t>
        </r>
      </text>
    </comment>
    <comment ref="E88" authorId="0" shapeId="0" xr:uid="{00000000-0006-0000-0800-000048000000}">
      <text>
        <r>
          <rPr>
            <sz val="9"/>
            <color indexed="81"/>
            <rFont val="Tahoma"/>
            <family val="2"/>
          </rPr>
          <t>Your monthly payment(s) for auto insurance</t>
        </r>
      </text>
    </comment>
    <comment ref="D89" authorId="0" shapeId="0" xr:uid="{00000000-0006-0000-0800-000049000000}">
      <text>
        <r>
          <rPr>
            <sz val="9"/>
            <color indexed="81"/>
            <rFont val="Tahoma"/>
            <family val="2"/>
          </rPr>
          <t>Your monthly life and disability coverage (don't include if it is already deducted from your paycheck)</t>
        </r>
      </text>
    </comment>
    <comment ref="E89" authorId="0" shapeId="0" xr:uid="{00000000-0006-0000-0800-00004A000000}">
      <text>
        <r>
          <rPr>
            <sz val="9"/>
            <color indexed="81"/>
            <rFont val="Tahoma"/>
            <family val="2"/>
          </rPr>
          <t>Your monthly life and disability coverage (don't include if it is already deducted from your paycheck)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900-000001000000}">
      <text>
        <r>
          <rPr>
            <sz val="11"/>
            <color indexed="81"/>
            <rFont val="Tahoma"/>
            <family val="2"/>
          </rPr>
          <t>Your monthly take home pay (the amount you receive after taxes and benefit contributions)</t>
        </r>
      </text>
    </comment>
    <comment ref="E6" authorId="0" shapeId="0" xr:uid="{00000000-0006-0000-0900-000002000000}">
      <text>
        <r>
          <rPr>
            <sz val="11"/>
            <color indexed="81"/>
            <rFont val="Tahoma"/>
            <family val="2"/>
          </rPr>
          <t>Your monthly take home pay (the amount you receive after taxes and benefit contributions)</t>
        </r>
      </text>
    </comment>
    <comment ref="D7" authorId="0" shapeId="0" xr:uid="{00000000-0006-0000-0900-000003000000}">
      <text>
        <r>
          <rPr>
            <sz val="9"/>
            <color indexed="81"/>
            <rFont val="Tahoma"/>
            <family val="2"/>
          </rPr>
          <t>Optionally, include your spouse or partner's monthly take home pay, if preparing a family budget</t>
        </r>
      </text>
    </comment>
    <comment ref="E7" authorId="0" shapeId="0" xr:uid="{00000000-0006-0000-0900-000004000000}">
      <text>
        <r>
          <rPr>
            <sz val="9"/>
            <color indexed="81"/>
            <rFont val="Tahoma"/>
            <family val="2"/>
          </rPr>
          <t>Optionally, include your spouse or partner's monthly take home pay, if preparing a family budget</t>
        </r>
      </text>
    </comment>
    <comment ref="D8" authorId="0" shapeId="0" xr:uid="{00000000-0006-0000-0900-000005000000}">
      <text>
        <r>
          <rPr>
            <sz val="9"/>
            <color indexed="81"/>
            <rFont val="Tahoma"/>
            <family val="2"/>
          </rPr>
          <t>Any additional sources of income (e.g., investment and rental income, government benefits, child support, alimony, etc.)</t>
        </r>
      </text>
    </comment>
    <comment ref="E8" authorId="0" shapeId="0" xr:uid="{00000000-0006-0000-0900-000006000000}">
      <text>
        <r>
          <rPr>
            <sz val="9"/>
            <color indexed="81"/>
            <rFont val="Tahoma"/>
            <family val="2"/>
          </rPr>
          <t>Any additional sources of income (e.g., investment and rental income, government benefits, child support, alimony, etc.)</t>
        </r>
      </text>
    </comment>
    <comment ref="D16" authorId="0" shapeId="0" xr:uid="{00000000-0006-0000-09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9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900-000009000000}">
      <text>
        <r>
          <rPr>
            <sz val="9"/>
            <color indexed="81"/>
            <rFont val="Tahoma"/>
            <family val="2"/>
          </rPr>
          <t>Your monthly savings amount for a future car or other form of transportation</t>
        </r>
      </text>
    </comment>
    <comment ref="E17" authorId="0" shapeId="0" xr:uid="{00000000-0006-0000-0900-00000A000000}">
      <text>
        <r>
          <rPr>
            <sz val="9"/>
            <color indexed="81"/>
            <rFont val="Tahoma"/>
            <family val="2"/>
          </rPr>
          <t>Your monthly savings amount for a future car or other form of transportation</t>
        </r>
      </text>
    </comment>
    <comment ref="D18" authorId="0" shapeId="0" xr:uid="{00000000-0006-0000-0900-00000B000000}">
      <text>
        <r>
          <rPr>
            <sz val="9"/>
            <color indexed="81"/>
            <rFont val="Tahoma"/>
            <family val="2"/>
          </rPr>
          <t>Your monthly savings amount for a down payment on a home</t>
        </r>
      </text>
    </comment>
    <comment ref="E18" authorId="0" shapeId="0" xr:uid="{00000000-0006-0000-0900-00000C000000}">
      <text>
        <r>
          <rPr>
            <sz val="9"/>
            <color indexed="81"/>
            <rFont val="Tahoma"/>
            <family val="2"/>
          </rPr>
          <t>Your monthly savings amount for a down payment on a home</t>
        </r>
      </text>
    </comment>
    <comment ref="D19" authorId="0" shapeId="0" xr:uid="{00000000-0006-0000-0900-00000D000000}">
      <text>
        <r>
          <rPr>
            <sz val="9"/>
            <color indexed="81"/>
            <rFont val="Tahoma"/>
            <family val="2"/>
          </rPr>
          <t>Your monthly savings amount for a future vacation</t>
        </r>
      </text>
    </comment>
    <comment ref="E19" authorId="0" shapeId="0" xr:uid="{00000000-0006-0000-0900-00000E000000}">
      <text>
        <r>
          <rPr>
            <sz val="9"/>
            <color indexed="81"/>
            <rFont val="Tahoma"/>
            <family val="2"/>
          </rPr>
          <t>Your monthly savings amount for a future vacation</t>
        </r>
      </text>
    </comment>
    <comment ref="D25" authorId="0" shapeId="0" xr:uid="{00000000-0006-0000-0900-00000F000000}">
      <text>
        <r>
          <rPr>
            <sz val="9"/>
            <color indexed="81"/>
            <rFont val="Tahoma"/>
            <family val="2"/>
          </rPr>
          <t>Your monthly contribution(s) to retirement accounts (don't include 401k or anything deducted from your paycheck)</t>
        </r>
      </text>
    </comment>
    <comment ref="E25" authorId="0" shapeId="0" xr:uid="{00000000-0006-0000-0900-000010000000}">
      <text>
        <r>
          <rPr>
            <sz val="9"/>
            <color indexed="81"/>
            <rFont val="Tahoma"/>
            <family val="2"/>
          </rPr>
          <t>Your monthly contribution(s) to retirement accounts (don't include 401k or anything deducted from your paycheck)</t>
        </r>
      </text>
    </comment>
    <comment ref="D26" authorId="0" shapeId="0" xr:uid="{00000000-0006-0000-0900-000011000000}">
      <text>
        <r>
          <rPr>
            <sz val="9"/>
            <color indexed="81"/>
            <rFont val="Tahoma"/>
            <family val="2"/>
          </rPr>
          <t>Your monthly contribution(s) to investment accounts over and above retirement</t>
        </r>
      </text>
    </comment>
    <comment ref="E26" authorId="0" shapeId="0" xr:uid="{00000000-0006-0000-0900-000012000000}">
      <text>
        <r>
          <rPr>
            <sz val="9"/>
            <color indexed="81"/>
            <rFont val="Tahoma"/>
            <family val="2"/>
          </rPr>
          <t>Your monthly contribution(s) to investment accounts over and above retirement</t>
        </r>
      </text>
    </comment>
    <comment ref="D32" authorId="0" shapeId="0" xr:uid="{00000000-0006-0000-0900-000013000000}">
      <text>
        <r>
          <rPr>
            <sz val="9"/>
            <color indexed="81"/>
            <rFont val="Tahoma"/>
            <family val="2"/>
          </rPr>
          <t>Your monthly mortgage or rent payment</t>
        </r>
      </text>
    </comment>
    <comment ref="E32" authorId="0" shapeId="0" xr:uid="{00000000-0006-0000-0900-000014000000}">
      <text>
        <r>
          <rPr>
            <sz val="9"/>
            <color indexed="81"/>
            <rFont val="Tahoma"/>
            <family val="2"/>
          </rPr>
          <t>Your monthly mortgage or rent payment</t>
        </r>
      </text>
    </comment>
    <comment ref="D33" authorId="0" shapeId="0" xr:uid="{00000000-0006-0000-0900-000015000000}">
      <text>
        <r>
          <rPr>
            <sz val="9"/>
            <color indexed="81"/>
            <rFont val="Tahoma"/>
            <family val="2"/>
          </rPr>
          <t>Monthly fees you pay your homeowner's association</t>
        </r>
      </text>
    </comment>
    <comment ref="E33" authorId="0" shapeId="0" xr:uid="{00000000-0006-0000-0900-000016000000}">
      <text>
        <r>
          <rPr>
            <sz val="9"/>
            <color indexed="81"/>
            <rFont val="Tahoma"/>
            <family val="2"/>
          </rPr>
          <t>Monthly fees you pay your homeowner's association</t>
        </r>
      </text>
    </comment>
    <comment ref="D34" authorId="0" shapeId="0" xr:uid="{00000000-0006-0000-0900-000017000000}">
      <text>
        <r>
          <rPr>
            <sz val="9"/>
            <color indexed="81"/>
            <rFont val="Tahoma"/>
            <family val="2"/>
          </rPr>
          <t>Your monthly home or rental insurance payment</t>
        </r>
      </text>
    </comment>
    <comment ref="E34" authorId="0" shapeId="0" xr:uid="{00000000-0006-0000-0900-000018000000}">
      <text>
        <r>
          <rPr>
            <sz val="9"/>
            <color indexed="81"/>
            <rFont val="Tahoma"/>
            <family val="2"/>
          </rPr>
          <t>Your monthly home or rental insurance payment</t>
        </r>
      </text>
    </comment>
    <comment ref="D35" authorId="0" shapeId="0" xr:uid="{00000000-0006-0000-0900-000019000000}">
      <text>
        <r>
          <rPr>
            <sz val="9"/>
            <color indexed="81"/>
            <rFont val="Tahoma"/>
            <family val="2"/>
          </rPr>
          <t>Your monthly budget for taxes assessed on your property</t>
        </r>
      </text>
    </comment>
    <comment ref="E35" authorId="0" shapeId="0" xr:uid="{00000000-0006-0000-0900-00001A000000}">
      <text>
        <r>
          <rPr>
            <sz val="9"/>
            <color indexed="81"/>
            <rFont val="Tahoma"/>
            <family val="2"/>
          </rPr>
          <t>Your monthly budget for taxes assessed on your property</t>
        </r>
      </text>
    </comment>
    <comment ref="D36" authorId="0" shapeId="0" xr:uid="{00000000-0006-0000-0900-00001B000000}">
      <text>
        <r>
          <rPr>
            <sz val="9"/>
            <color indexed="81"/>
            <rFont val="Tahoma"/>
            <family val="2"/>
          </rPr>
          <t>Your monthly budget for supplies, improvements and repairs to your home or apartment</t>
        </r>
      </text>
    </comment>
    <comment ref="E36" authorId="0" shapeId="0" xr:uid="{00000000-0006-0000-0900-00001C000000}">
      <text>
        <r>
          <rPr>
            <sz val="9"/>
            <color indexed="81"/>
            <rFont val="Tahoma"/>
            <family val="2"/>
          </rPr>
          <t>Your monthly budget for supplies, improvements and repairs to your home or apartment</t>
        </r>
      </text>
    </comment>
    <comment ref="D37" authorId="0" shapeId="0" xr:uid="{00000000-0006-0000-0900-00001D000000}">
      <text>
        <r>
          <rPr>
            <sz val="9"/>
            <color indexed="81"/>
            <rFont val="Tahoma"/>
            <family val="2"/>
          </rPr>
          <t>Monthly bills for things like water, electricity, gas, garbage, etc.</t>
        </r>
      </text>
    </comment>
    <comment ref="E37" authorId="0" shapeId="0" xr:uid="{00000000-0006-0000-0900-00001E000000}">
      <text>
        <r>
          <rPr>
            <sz val="9"/>
            <color indexed="81"/>
            <rFont val="Tahoma"/>
            <family val="2"/>
          </rPr>
          <t>Monthly bills for things like water, electricity, gas, garbage, etc.</t>
        </r>
      </text>
    </comment>
    <comment ref="D38" authorId="0" shapeId="0" xr:uid="{00000000-0006-0000-0900-00001F000000}">
      <text>
        <r>
          <rPr>
            <sz val="9"/>
            <color indexed="81"/>
            <rFont val="Tahoma"/>
            <family val="2"/>
          </rPr>
          <t>Monthly bills for things like your cell phone, cable, internet, Netflix, etc.</t>
        </r>
      </text>
    </comment>
    <comment ref="E38" authorId="0" shapeId="0" xr:uid="{00000000-0006-0000-0900-000020000000}">
      <text>
        <r>
          <rPr>
            <sz val="9"/>
            <color indexed="81"/>
            <rFont val="Tahoma"/>
            <family val="2"/>
          </rPr>
          <t>Monthly bills for things like your cell phone, cable, internet, Netflix, etc.</t>
        </r>
      </text>
    </comment>
    <comment ref="D39" authorId="0" shapeId="0" xr:uid="{00000000-0006-0000-0900-000021000000}">
      <text>
        <r>
          <rPr>
            <sz val="9"/>
            <color indexed="81"/>
            <rFont val="Tahoma"/>
            <family val="2"/>
          </rPr>
          <t>Your monthly budget for food and drink for your home</t>
        </r>
      </text>
    </comment>
    <comment ref="E39" authorId="0" shapeId="0" xr:uid="{00000000-0006-0000-0900-000022000000}">
      <text>
        <r>
          <rPr>
            <sz val="9"/>
            <color indexed="81"/>
            <rFont val="Tahoma"/>
            <family val="2"/>
          </rPr>
          <t>Your monthly budget for food and drink for your home</t>
        </r>
      </text>
    </comment>
    <comment ref="D45" authorId="0" shapeId="0" xr:uid="{00000000-0006-0000-0900-000023000000}">
      <text>
        <r>
          <rPr>
            <sz val="9"/>
            <color indexed="81"/>
            <rFont val="Tahoma"/>
            <family val="2"/>
          </rPr>
          <t>Monthly bills for day care, babysitters, etc.</t>
        </r>
      </text>
    </comment>
    <comment ref="E45" authorId="0" shapeId="0" xr:uid="{00000000-0006-0000-0900-000024000000}">
      <text>
        <r>
          <rPr>
            <sz val="9"/>
            <color indexed="81"/>
            <rFont val="Tahoma"/>
            <family val="2"/>
          </rPr>
          <t>Monthly bills for day care, babysitters, etc.</t>
        </r>
      </text>
    </comment>
    <comment ref="D46" authorId="0" shapeId="0" xr:uid="{00000000-0006-0000-0900-000025000000}">
      <text>
        <r>
          <rPr>
            <sz val="9"/>
            <color indexed="81"/>
            <rFont val="Tahoma"/>
            <family val="2"/>
          </rPr>
          <t>Monthly bills for child's tuition, continuing education, etc. (don't include student loans)</t>
        </r>
      </text>
    </comment>
    <comment ref="E46" authorId="0" shapeId="0" xr:uid="{00000000-0006-0000-0900-000026000000}">
      <text>
        <r>
          <rPr>
            <sz val="9"/>
            <color indexed="81"/>
            <rFont val="Tahoma"/>
            <family val="2"/>
          </rPr>
          <t>Monthly bills for child's tuition, continuing education, etc. (don't include student loans)</t>
        </r>
      </text>
    </comment>
    <comment ref="D47" authorId="0" shapeId="0" xr:uid="{00000000-0006-0000-0900-000027000000}">
      <text>
        <r>
          <rPr>
            <sz val="9"/>
            <color indexed="81"/>
            <rFont val="Tahoma"/>
            <family val="2"/>
          </rPr>
          <t>Monthly budget for pet food, grooming, veterinary care, etc.</t>
        </r>
      </text>
    </comment>
    <comment ref="E47" authorId="0" shapeId="0" xr:uid="{00000000-0006-0000-0900-000028000000}">
      <text>
        <r>
          <rPr>
            <sz val="9"/>
            <color indexed="81"/>
            <rFont val="Tahoma"/>
            <family val="2"/>
          </rPr>
          <t>Monthly budget for pet food, grooming, veterinary care, etc.</t>
        </r>
      </text>
    </comment>
    <comment ref="D48" authorId="0" shapeId="0" xr:uid="{00000000-0006-0000-0900-000029000000}">
      <text>
        <r>
          <rPr>
            <sz val="9"/>
            <color indexed="81"/>
            <rFont val="Tahoma"/>
            <family val="2"/>
          </rPr>
          <t>Your monthly budget for charitable giving</t>
        </r>
      </text>
    </comment>
    <comment ref="E48" authorId="0" shapeId="0" xr:uid="{00000000-0006-0000-0900-00002A000000}">
      <text>
        <r>
          <rPr>
            <sz val="9"/>
            <color indexed="81"/>
            <rFont val="Tahoma"/>
            <family val="2"/>
          </rPr>
          <t>Your monthly budget for charitable giving</t>
        </r>
      </text>
    </comment>
    <comment ref="D54" authorId="0" shapeId="0" xr:uid="{00000000-0006-0000-0900-00002B000000}">
      <text>
        <r>
          <rPr>
            <sz val="9"/>
            <color indexed="81"/>
            <rFont val="Tahoma"/>
            <family val="2"/>
          </rPr>
          <t>Your monthly payment(s) for auto loan(s)</t>
        </r>
      </text>
    </comment>
    <comment ref="E54" authorId="0" shapeId="0" xr:uid="{00000000-0006-0000-0900-00002C000000}">
      <text>
        <r>
          <rPr>
            <sz val="9"/>
            <color indexed="81"/>
            <rFont val="Tahoma"/>
            <family val="2"/>
          </rPr>
          <t>Your monthly payment(s) for auto loan(s)</t>
        </r>
      </text>
    </comment>
    <comment ref="D55" authorId="0" shapeId="0" xr:uid="{00000000-0006-0000-0900-00002D000000}">
      <text>
        <r>
          <rPr>
            <sz val="9"/>
            <color indexed="81"/>
            <rFont val="Tahoma"/>
            <family val="2"/>
          </rPr>
          <t>Your monthly budget for gas and other auto fuel</t>
        </r>
      </text>
    </comment>
    <comment ref="E55" authorId="0" shapeId="0" xr:uid="{00000000-0006-0000-0900-00002E000000}">
      <text>
        <r>
          <rPr>
            <sz val="9"/>
            <color indexed="81"/>
            <rFont val="Tahoma"/>
            <family val="2"/>
          </rPr>
          <t>Your monthly budget for gas and other auto fuel</t>
        </r>
      </text>
    </comment>
    <comment ref="D56" authorId="0" shapeId="0" xr:uid="{00000000-0006-0000-0900-00002F000000}">
      <text>
        <r>
          <rPr>
            <sz val="9"/>
            <color indexed="81"/>
            <rFont val="Tahoma"/>
            <family val="2"/>
          </rPr>
          <t>Your monthly budget for maintenance and repairs to your car or motorcycle</t>
        </r>
      </text>
    </comment>
    <comment ref="E56" authorId="0" shapeId="0" xr:uid="{00000000-0006-0000-0900-000030000000}">
      <text>
        <r>
          <rPr>
            <sz val="9"/>
            <color indexed="81"/>
            <rFont val="Tahoma"/>
            <family val="2"/>
          </rPr>
          <t>Your monthly budget for maintenance and repairs to your car or motorcycle</t>
        </r>
      </text>
    </comment>
    <comment ref="D62" authorId="0" shapeId="0" xr:uid="{00000000-0006-0000-0900-000031000000}">
      <text>
        <r>
          <rPr>
            <sz val="9"/>
            <color indexed="81"/>
            <rFont val="Tahoma"/>
            <family val="2"/>
          </rPr>
          <t>Your monthly bills for things like the gym, salon, massages, yoga, and spa services</t>
        </r>
      </text>
    </comment>
    <comment ref="E62" authorId="0" shapeId="0" xr:uid="{00000000-0006-0000-0900-000032000000}">
      <text>
        <r>
          <rPr>
            <sz val="9"/>
            <color indexed="81"/>
            <rFont val="Tahoma"/>
            <family val="2"/>
          </rPr>
          <t>Your monthly bills for things like the gym, salon, massages, yoga, and spa services</t>
        </r>
      </text>
    </comment>
    <comment ref="D63" authorId="0" shapeId="0" xr:uid="{00000000-0006-0000-0900-000033000000}">
      <text>
        <r>
          <rPr>
            <sz val="9"/>
            <color indexed="81"/>
            <rFont val="Tahoma"/>
            <family val="2"/>
          </rPr>
          <t>Your monthly budget for doctor's visit, copays, prescriptions, etc.</t>
        </r>
      </text>
    </comment>
    <comment ref="E63" authorId="0" shapeId="0" xr:uid="{00000000-0006-0000-0900-000034000000}">
      <text>
        <r>
          <rPr>
            <sz val="9"/>
            <color indexed="81"/>
            <rFont val="Tahoma"/>
            <family val="2"/>
          </rPr>
          <t>Your monthly budget for doctor's visit, copays, prescriptions, etc.</t>
        </r>
      </text>
    </comment>
    <comment ref="D64" authorId="0" shapeId="0" xr:uid="{00000000-0006-0000-0900-000035000000}">
      <text>
        <r>
          <rPr>
            <sz val="9"/>
            <color indexed="81"/>
            <rFont val="Tahoma"/>
            <family val="2"/>
          </rPr>
          <t>Your monthly budget for toiletries and personal health items</t>
        </r>
      </text>
    </comment>
    <comment ref="E64" authorId="0" shapeId="0" xr:uid="{00000000-0006-0000-0900-000036000000}">
      <text>
        <r>
          <rPr>
            <sz val="9"/>
            <color indexed="81"/>
            <rFont val="Tahoma"/>
            <family val="2"/>
          </rPr>
          <t>Your monthly budget for toiletries and personal health items</t>
        </r>
      </text>
    </comment>
    <comment ref="D70" authorId="0" shapeId="0" xr:uid="{00000000-0006-0000-0900-000037000000}">
      <text>
        <r>
          <rPr>
            <sz val="9"/>
            <color indexed="81"/>
            <rFont val="Tahoma"/>
            <family val="2"/>
          </rPr>
          <t>Your monthly budget for going out to dinner, the movies, sports games, etc.</t>
        </r>
      </text>
    </comment>
    <comment ref="E70" authorId="0" shapeId="0" xr:uid="{00000000-0006-0000-0900-000038000000}">
      <text>
        <r>
          <rPr>
            <sz val="9"/>
            <color indexed="81"/>
            <rFont val="Tahoma"/>
            <family val="2"/>
          </rPr>
          <t>Your monthly budget for going out to dinner, the movies, sports games, etc.</t>
        </r>
      </text>
    </comment>
    <comment ref="D71" authorId="0" shapeId="0" xr:uid="{00000000-0006-0000-0900-000039000000}">
      <text>
        <r>
          <rPr>
            <sz val="9"/>
            <color indexed="81"/>
            <rFont val="Tahoma"/>
            <family val="2"/>
          </rPr>
          <t>Your monthly budget for new clothes</t>
        </r>
      </text>
    </comment>
    <comment ref="E71" authorId="0" shapeId="0" xr:uid="{00000000-0006-0000-0900-00003A000000}">
      <text>
        <r>
          <rPr>
            <sz val="9"/>
            <color indexed="81"/>
            <rFont val="Tahoma"/>
            <family val="2"/>
          </rPr>
          <t>Your monthly budget for new clothes</t>
        </r>
      </text>
    </comment>
    <comment ref="D72" authorId="0" shapeId="0" xr:uid="{00000000-0006-0000-0900-00003B000000}">
      <text>
        <r>
          <rPr>
            <sz val="9"/>
            <color indexed="81"/>
            <rFont val="Tahoma"/>
            <family val="2"/>
          </rPr>
          <t xml:space="preserve">Your monthly budget for shopping and buying things just for fun </t>
        </r>
      </text>
    </comment>
    <comment ref="E72" authorId="0" shapeId="0" xr:uid="{00000000-0006-0000-0900-00003C000000}">
      <text>
        <r>
          <rPr>
            <sz val="9"/>
            <color indexed="81"/>
            <rFont val="Tahoma"/>
            <family val="2"/>
          </rPr>
          <t xml:space="preserve">Your monthly budget for shopping and buying things just for fun </t>
        </r>
      </text>
    </comment>
    <comment ref="D73" authorId="0" shapeId="0" xr:uid="{00000000-0006-0000-0900-00003D000000}">
      <text>
        <r>
          <rPr>
            <sz val="9"/>
            <color indexed="81"/>
            <rFont val="Tahoma"/>
            <family val="2"/>
          </rPr>
          <t>Your monthly budget for small trips and travel</t>
        </r>
      </text>
    </comment>
    <comment ref="E73" authorId="0" shapeId="0" xr:uid="{00000000-0006-0000-0900-00003E000000}">
      <text>
        <r>
          <rPr>
            <sz val="9"/>
            <color indexed="81"/>
            <rFont val="Tahoma"/>
            <family val="2"/>
          </rPr>
          <t>Your monthly budget for small trips and travel</t>
        </r>
      </text>
    </comment>
    <comment ref="D74" authorId="0" shapeId="0" xr:uid="{00000000-0006-0000-0900-00003F000000}">
      <text>
        <r>
          <rPr>
            <sz val="9"/>
            <color indexed="81"/>
            <rFont val="Tahoma"/>
            <family val="2"/>
          </rPr>
          <t>Your monthly budget for buying friends and family birthday, holiday, shower, etc. gifts</t>
        </r>
      </text>
    </comment>
    <comment ref="E74" authorId="0" shapeId="0" xr:uid="{00000000-0006-0000-0900-000040000000}">
      <text>
        <r>
          <rPr>
            <sz val="9"/>
            <color indexed="81"/>
            <rFont val="Tahoma"/>
            <family val="2"/>
          </rPr>
          <t>Your monthly budget for buying friends and family birthday, holiday, shower, etc. gifts</t>
        </r>
      </text>
    </comment>
    <comment ref="D80" authorId="0" shapeId="0" xr:uid="{00000000-0006-0000-0900-000041000000}">
      <text>
        <r>
          <rPr>
            <sz val="9"/>
            <color indexed="81"/>
            <rFont val="Tahoma"/>
            <family val="2"/>
          </rPr>
          <t>Your monthly target to pay down credit card debt you are carrying from month to month</t>
        </r>
      </text>
    </comment>
    <comment ref="E80" authorId="0" shapeId="0" xr:uid="{00000000-0006-0000-0900-000042000000}">
      <text>
        <r>
          <rPr>
            <sz val="9"/>
            <color indexed="81"/>
            <rFont val="Tahoma"/>
            <family val="2"/>
          </rPr>
          <t>Your monthly target to pay down credit card debt you are carrying from month to month</t>
        </r>
      </text>
    </comment>
    <comment ref="D81" authorId="0" shapeId="0" xr:uid="{00000000-0006-0000-0900-000043000000}">
      <text>
        <r>
          <rPr>
            <sz val="9"/>
            <color indexed="81"/>
            <rFont val="Tahoma"/>
            <family val="2"/>
          </rPr>
          <t>Your monthly student loan bills (once you are in repayment)</t>
        </r>
      </text>
    </comment>
    <comment ref="E81" authorId="0" shapeId="0" xr:uid="{00000000-0006-0000-0900-000044000000}">
      <text>
        <r>
          <rPr>
            <sz val="9"/>
            <color indexed="81"/>
            <rFont val="Tahoma"/>
            <family val="2"/>
          </rPr>
          <t>Your monthly student loan bills (once you are in repayment)</t>
        </r>
      </text>
    </comment>
    <comment ref="D87" authorId="0" shapeId="0" xr:uid="{00000000-0006-0000-0900-000045000000}">
      <text>
        <r>
          <rPr>
            <sz val="9"/>
            <color indexed="81"/>
            <rFont val="Tahoma"/>
            <family val="2"/>
          </rPr>
          <t>Your monthly health insurance coverage (don't include if it is already deducted from your paycheck)</t>
        </r>
      </text>
    </comment>
    <comment ref="E87" authorId="0" shapeId="0" xr:uid="{00000000-0006-0000-0900-000046000000}">
      <text>
        <r>
          <rPr>
            <sz val="9"/>
            <color indexed="81"/>
            <rFont val="Tahoma"/>
            <family val="2"/>
          </rPr>
          <t>Your monthly health insurance coverage (don't include if it is already deducted from your paycheck)</t>
        </r>
      </text>
    </comment>
    <comment ref="D88" authorId="0" shapeId="0" xr:uid="{00000000-0006-0000-0900-000047000000}">
      <text>
        <r>
          <rPr>
            <sz val="9"/>
            <color indexed="81"/>
            <rFont val="Tahoma"/>
            <family val="2"/>
          </rPr>
          <t>Your monthly payment(s) for auto insurance</t>
        </r>
      </text>
    </comment>
    <comment ref="E88" authorId="0" shapeId="0" xr:uid="{00000000-0006-0000-0900-000048000000}">
      <text>
        <r>
          <rPr>
            <sz val="9"/>
            <color indexed="81"/>
            <rFont val="Tahoma"/>
            <family val="2"/>
          </rPr>
          <t>Your monthly payment(s) for auto insurance</t>
        </r>
      </text>
    </comment>
    <comment ref="D89" authorId="0" shapeId="0" xr:uid="{00000000-0006-0000-0900-000049000000}">
      <text>
        <r>
          <rPr>
            <sz val="9"/>
            <color indexed="81"/>
            <rFont val="Tahoma"/>
            <family val="2"/>
          </rPr>
          <t>Your monthly life and disability coverage (don't include if it is already deducted from your paycheck)</t>
        </r>
      </text>
    </comment>
    <comment ref="E89" authorId="0" shapeId="0" xr:uid="{00000000-0006-0000-0900-00004A000000}">
      <text>
        <r>
          <rPr>
            <sz val="9"/>
            <color indexed="81"/>
            <rFont val="Tahoma"/>
            <family val="2"/>
          </rPr>
          <t>Your monthly life and disability coverage (don't include if it is already deducted from your paycheck)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A00-000001000000}">
      <text>
        <r>
          <rPr>
            <sz val="11"/>
            <color indexed="81"/>
            <rFont val="Tahoma"/>
            <family val="2"/>
          </rPr>
          <t>Your monthly take home pay (the amount you receive after taxes and benefit contributions)</t>
        </r>
      </text>
    </comment>
    <comment ref="E6" authorId="0" shapeId="0" xr:uid="{00000000-0006-0000-0A00-000002000000}">
      <text>
        <r>
          <rPr>
            <sz val="11"/>
            <color indexed="81"/>
            <rFont val="Tahoma"/>
            <family val="2"/>
          </rPr>
          <t>Your monthly take home pay (the amount you receive after taxes and benefit contributions)</t>
        </r>
      </text>
    </comment>
    <comment ref="D7" authorId="0" shapeId="0" xr:uid="{00000000-0006-0000-0A00-000003000000}">
      <text>
        <r>
          <rPr>
            <sz val="9"/>
            <color indexed="81"/>
            <rFont val="Tahoma"/>
            <family val="2"/>
          </rPr>
          <t>Optionally, include your spouse or partner's monthly take home pay, if preparing a family budget</t>
        </r>
      </text>
    </comment>
    <comment ref="E7" authorId="0" shapeId="0" xr:uid="{00000000-0006-0000-0A00-000004000000}">
      <text>
        <r>
          <rPr>
            <sz val="9"/>
            <color indexed="81"/>
            <rFont val="Tahoma"/>
            <family val="2"/>
          </rPr>
          <t>Optionally, include your spouse or partner's monthly take home pay, if preparing a family budget</t>
        </r>
      </text>
    </comment>
    <comment ref="D8" authorId="0" shapeId="0" xr:uid="{00000000-0006-0000-0A00-000005000000}">
      <text>
        <r>
          <rPr>
            <sz val="9"/>
            <color indexed="81"/>
            <rFont val="Tahoma"/>
            <family val="2"/>
          </rPr>
          <t>Any additional sources of income (e.g., investment and rental income, government benefits, child support, alimony, etc.)</t>
        </r>
      </text>
    </comment>
    <comment ref="E8" authorId="0" shapeId="0" xr:uid="{00000000-0006-0000-0A00-000006000000}">
      <text>
        <r>
          <rPr>
            <sz val="9"/>
            <color indexed="81"/>
            <rFont val="Tahoma"/>
            <family val="2"/>
          </rPr>
          <t>Any additional sources of income (e.g., investment and rental income, government benefits, child support, alimony, etc.)</t>
        </r>
      </text>
    </comment>
    <comment ref="D16" authorId="0" shapeId="0" xr:uid="{00000000-0006-0000-0A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A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A00-000009000000}">
      <text>
        <r>
          <rPr>
            <sz val="9"/>
            <color indexed="81"/>
            <rFont val="Tahoma"/>
            <family val="2"/>
          </rPr>
          <t>Your monthly savings amount for a future car or other form of transportation</t>
        </r>
      </text>
    </comment>
    <comment ref="E17" authorId="0" shapeId="0" xr:uid="{00000000-0006-0000-0A00-00000A000000}">
      <text>
        <r>
          <rPr>
            <sz val="9"/>
            <color indexed="81"/>
            <rFont val="Tahoma"/>
            <family val="2"/>
          </rPr>
          <t>Your monthly savings amount for a future car or other form of transportation</t>
        </r>
      </text>
    </comment>
    <comment ref="D18" authorId="0" shapeId="0" xr:uid="{00000000-0006-0000-0A00-00000B000000}">
      <text>
        <r>
          <rPr>
            <sz val="9"/>
            <color indexed="81"/>
            <rFont val="Tahoma"/>
            <family val="2"/>
          </rPr>
          <t>Your monthly savings amount for a down payment on a home</t>
        </r>
      </text>
    </comment>
    <comment ref="E18" authorId="0" shapeId="0" xr:uid="{00000000-0006-0000-0A00-00000C000000}">
      <text>
        <r>
          <rPr>
            <sz val="9"/>
            <color indexed="81"/>
            <rFont val="Tahoma"/>
            <family val="2"/>
          </rPr>
          <t>Your monthly savings amount for a down payment on a home</t>
        </r>
      </text>
    </comment>
    <comment ref="D19" authorId="0" shapeId="0" xr:uid="{00000000-0006-0000-0A00-00000D000000}">
      <text>
        <r>
          <rPr>
            <sz val="9"/>
            <color indexed="81"/>
            <rFont val="Tahoma"/>
            <family val="2"/>
          </rPr>
          <t>Your monthly savings amount for a future vacation</t>
        </r>
      </text>
    </comment>
    <comment ref="E19" authorId="0" shapeId="0" xr:uid="{00000000-0006-0000-0A00-00000E000000}">
      <text>
        <r>
          <rPr>
            <sz val="9"/>
            <color indexed="81"/>
            <rFont val="Tahoma"/>
            <family val="2"/>
          </rPr>
          <t>Your monthly savings amount for a future vacation</t>
        </r>
      </text>
    </comment>
    <comment ref="D25" authorId="0" shapeId="0" xr:uid="{00000000-0006-0000-0A00-00000F000000}">
      <text>
        <r>
          <rPr>
            <sz val="9"/>
            <color indexed="81"/>
            <rFont val="Tahoma"/>
            <family val="2"/>
          </rPr>
          <t>Your monthly contribution(s) to retirement accounts (don't include 401k or anything deducted from your paycheck)</t>
        </r>
      </text>
    </comment>
    <comment ref="E25" authorId="0" shapeId="0" xr:uid="{00000000-0006-0000-0A00-000010000000}">
      <text>
        <r>
          <rPr>
            <sz val="9"/>
            <color indexed="81"/>
            <rFont val="Tahoma"/>
            <family val="2"/>
          </rPr>
          <t>Your monthly contribution(s) to retirement accounts (don't include 401k or anything deducted from your paycheck)</t>
        </r>
      </text>
    </comment>
    <comment ref="D26" authorId="0" shapeId="0" xr:uid="{00000000-0006-0000-0A00-000011000000}">
      <text>
        <r>
          <rPr>
            <sz val="9"/>
            <color indexed="81"/>
            <rFont val="Tahoma"/>
            <family val="2"/>
          </rPr>
          <t>Your monthly contribution(s) to investment accounts over and above retirement</t>
        </r>
      </text>
    </comment>
    <comment ref="E26" authorId="0" shapeId="0" xr:uid="{00000000-0006-0000-0A00-000012000000}">
      <text>
        <r>
          <rPr>
            <sz val="9"/>
            <color indexed="81"/>
            <rFont val="Tahoma"/>
            <family val="2"/>
          </rPr>
          <t>Your monthly contribution(s) to investment accounts over and above retirement</t>
        </r>
      </text>
    </comment>
    <comment ref="D32" authorId="0" shapeId="0" xr:uid="{00000000-0006-0000-0A00-000013000000}">
      <text>
        <r>
          <rPr>
            <sz val="9"/>
            <color indexed="81"/>
            <rFont val="Tahoma"/>
            <family val="2"/>
          </rPr>
          <t>Your monthly mortgage or rent payment</t>
        </r>
      </text>
    </comment>
    <comment ref="E32" authorId="0" shapeId="0" xr:uid="{00000000-0006-0000-0A00-000014000000}">
      <text>
        <r>
          <rPr>
            <sz val="9"/>
            <color indexed="81"/>
            <rFont val="Tahoma"/>
            <family val="2"/>
          </rPr>
          <t>Your monthly mortgage or rent payment</t>
        </r>
      </text>
    </comment>
    <comment ref="D33" authorId="0" shapeId="0" xr:uid="{00000000-0006-0000-0A00-000015000000}">
      <text>
        <r>
          <rPr>
            <sz val="9"/>
            <color indexed="81"/>
            <rFont val="Tahoma"/>
            <family val="2"/>
          </rPr>
          <t>Monthly fees you pay your homeowner's association</t>
        </r>
      </text>
    </comment>
    <comment ref="E33" authorId="0" shapeId="0" xr:uid="{00000000-0006-0000-0A00-000016000000}">
      <text>
        <r>
          <rPr>
            <sz val="9"/>
            <color indexed="81"/>
            <rFont val="Tahoma"/>
            <family val="2"/>
          </rPr>
          <t>Monthly fees you pay your homeowner's association</t>
        </r>
      </text>
    </comment>
    <comment ref="D34" authorId="0" shapeId="0" xr:uid="{00000000-0006-0000-0A00-000017000000}">
      <text>
        <r>
          <rPr>
            <sz val="9"/>
            <color indexed="81"/>
            <rFont val="Tahoma"/>
            <family val="2"/>
          </rPr>
          <t>Your monthly home or rental insurance payment</t>
        </r>
      </text>
    </comment>
    <comment ref="E34" authorId="0" shapeId="0" xr:uid="{00000000-0006-0000-0A00-000018000000}">
      <text>
        <r>
          <rPr>
            <sz val="9"/>
            <color indexed="81"/>
            <rFont val="Tahoma"/>
            <family val="2"/>
          </rPr>
          <t>Your monthly home or rental insurance payment</t>
        </r>
      </text>
    </comment>
    <comment ref="D35" authorId="0" shapeId="0" xr:uid="{00000000-0006-0000-0A00-000019000000}">
      <text>
        <r>
          <rPr>
            <sz val="9"/>
            <color indexed="81"/>
            <rFont val="Tahoma"/>
            <family val="2"/>
          </rPr>
          <t>Your monthly budget for taxes assessed on your property</t>
        </r>
      </text>
    </comment>
    <comment ref="E35" authorId="0" shapeId="0" xr:uid="{00000000-0006-0000-0A00-00001A000000}">
      <text>
        <r>
          <rPr>
            <sz val="9"/>
            <color indexed="81"/>
            <rFont val="Tahoma"/>
            <family val="2"/>
          </rPr>
          <t>Your monthly budget for taxes assessed on your property</t>
        </r>
      </text>
    </comment>
    <comment ref="D36" authorId="0" shapeId="0" xr:uid="{00000000-0006-0000-0A00-00001B000000}">
      <text>
        <r>
          <rPr>
            <sz val="9"/>
            <color indexed="81"/>
            <rFont val="Tahoma"/>
            <family val="2"/>
          </rPr>
          <t>Your monthly budget for supplies, improvements and repairs to your home or apartment</t>
        </r>
      </text>
    </comment>
    <comment ref="E36" authorId="0" shapeId="0" xr:uid="{00000000-0006-0000-0A00-00001C000000}">
      <text>
        <r>
          <rPr>
            <sz val="9"/>
            <color indexed="81"/>
            <rFont val="Tahoma"/>
            <family val="2"/>
          </rPr>
          <t>Your monthly budget for supplies, improvements and repairs to your home or apartment</t>
        </r>
      </text>
    </comment>
    <comment ref="D37" authorId="0" shapeId="0" xr:uid="{00000000-0006-0000-0A00-00001D000000}">
      <text>
        <r>
          <rPr>
            <sz val="9"/>
            <color indexed="81"/>
            <rFont val="Tahoma"/>
            <family val="2"/>
          </rPr>
          <t>Monthly bills for things like water, electricity, gas, garbage, etc.</t>
        </r>
      </text>
    </comment>
    <comment ref="E37" authorId="0" shapeId="0" xr:uid="{00000000-0006-0000-0A00-00001E000000}">
      <text>
        <r>
          <rPr>
            <sz val="9"/>
            <color indexed="81"/>
            <rFont val="Tahoma"/>
            <family val="2"/>
          </rPr>
          <t>Monthly bills for things like water, electricity, gas, garbage, etc.</t>
        </r>
      </text>
    </comment>
    <comment ref="D38" authorId="0" shapeId="0" xr:uid="{00000000-0006-0000-0A00-00001F000000}">
      <text>
        <r>
          <rPr>
            <sz val="9"/>
            <color indexed="81"/>
            <rFont val="Tahoma"/>
            <family val="2"/>
          </rPr>
          <t>Monthly bills for things like your cell phone, cable, internet, Netflix, etc.</t>
        </r>
      </text>
    </comment>
    <comment ref="E38" authorId="0" shapeId="0" xr:uid="{00000000-0006-0000-0A00-000020000000}">
      <text>
        <r>
          <rPr>
            <sz val="9"/>
            <color indexed="81"/>
            <rFont val="Tahoma"/>
            <family val="2"/>
          </rPr>
          <t>Monthly bills for things like your cell phone, cable, internet, Netflix, etc.</t>
        </r>
      </text>
    </comment>
    <comment ref="D39" authorId="0" shapeId="0" xr:uid="{00000000-0006-0000-0A00-000021000000}">
      <text>
        <r>
          <rPr>
            <sz val="9"/>
            <color indexed="81"/>
            <rFont val="Tahoma"/>
            <family val="2"/>
          </rPr>
          <t>Your monthly budget for food and drink for your home</t>
        </r>
      </text>
    </comment>
    <comment ref="E39" authorId="0" shapeId="0" xr:uid="{00000000-0006-0000-0A00-000022000000}">
      <text>
        <r>
          <rPr>
            <sz val="9"/>
            <color indexed="81"/>
            <rFont val="Tahoma"/>
            <family val="2"/>
          </rPr>
          <t>Your monthly budget for food and drink for your home</t>
        </r>
      </text>
    </comment>
    <comment ref="D45" authorId="0" shapeId="0" xr:uid="{00000000-0006-0000-0A00-000023000000}">
      <text>
        <r>
          <rPr>
            <sz val="9"/>
            <color indexed="81"/>
            <rFont val="Tahoma"/>
            <family val="2"/>
          </rPr>
          <t>Monthly bills for day care, babysitters, etc.</t>
        </r>
      </text>
    </comment>
    <comment ref="E45" authorId="0" shapeId="0" xr:uid="{00000000-0006-0000-0A00-000024000000}">
      <text>
        <r>
          <rPr>
            <sz val="9"/>
            <color indexed="81"/>
            <rFont val="Tahoma"/>
            <family val="2"/>
          </rPr>
          <t>Monthly bills for day care, babysitters, etc.</t>
        </r>
      </text>
    </comment>
    <comment ref="D46" authorId="0" shapeId="0" xr:uid="{00000000-0006-0000-0A00-000025000000}">
      <text>
        <r>
          <rPr>
            <sz val="9"/>
            <color indexed="81"/>
            <rFont val="Tahoma"/>
            <family val="2"/>
          </rPr>
          <t>Monthly bills for child's tuition, continuing education, etc. (don't include student loans)</t>
        </r>
      </text>
    </comment>
    <comment ref="E46" authorId="0" shapeId="0" xr:uid="{00000000-0006-0000-0A00-000026000000}">
      <text>
        <r>
          <rPr>
            <sz val="9"/>
            <color indexed="81"/>
            <rFont val="Tahoma"/>
            <family val="2"/>
          </rPr>
          <t>Monthly bills for child's tuition, continuing education, etc. (don't include student loans)</t>
        </r>
      </text>
    </comment>
    <comment ref="D47" authorId="0" shapeId="0" xr:uid="{00000000-0006-0000-0A00-000027000000}">
      <text>
        <r>
          <rPr>
            <sz val="9"/>
            <color indexed="81"/>
            <rFont val="Tahoma"/>
            <family val="2"/>
          </rPr>
          <t>Monthly budget for pet food, grooming, veterinary care, etc.</t>
        </r>
      </text>
    </comment>
    <comment ref="E47" authorId="0" shapeId="0" xr:uid="{00000000-0006-0000-0A00-000028000000}">
      <text>
        <r>
          <rPr>
            <sz val="9"/>
            <color indexed="81"/>
            <rFont val="Tahoma"/>
            <family val="2"/>
          </rPr>
          <t>Monthly budget for pet food, grooming, veterinary care, etc.</t>
        </r>
      </text>
    </comment>
    <comment ref="D48" authorId="0" shapeId="0" xr:uid="{00000000-0006-0000-0A00-000029000000}">
      <text>
        <r>
          <rPr>
            <sz val="9"/>
            <color indexed="81"/>
            <rFont val="Tahoma"/>
            <family val="2"/>
          </rPr>
          <t>Your monthly budget for charitable giving</t>
        </r>
      </text>
    </comment>
    <comment ref="E48" authorId="0" shapeId="0" xr:uid="{00000000-0006-0000-0A00-00002A000000}">
      <text>
        <r>
          <rPr>
            <sz val="9"/>
            <color indexed="81"/>
            <rFont val="Tahoma"/>
            <family val="2"/>
          </rPr>
          <t>Your monthly budget for charitable giving</t>
        </r>
      </text>
    </comment>
    <comment ref="D54" authorId="0" shapeId="0" xr:uid="{00000000-0006-0000-0A00-00002B000000}">
      <text>
        <r>
          <rPr>
            <sz val="9"/>
            <color indexed="81"/>
            <rFont val="Tahoma"/>
            <family val="2"/>
          </rPr>
          <t>Your monthly payment(s) for auto loan(s)</t>
        </r>
      </text>
    </comment>
    <comment ref="E54" authorId="0" shapeId="0" xr:uid="{00000000-0006-0000-0A00-00002C000000}">
      <text>
        <r>
          <rPr>
            <sz val="9"/>
            <color indexed="81"/>
            <rFont val="Tahoma"/>
            <family val="2"/>
          </rPr>
          <t>Your monthly payment(s) for auto loan(s)</t>
        </r>
      </text>
    </comment>
    <comment ref="D55" authorId="0" shapeId="0" xr:uid="{00000000-0006-0000-0A00-00002D000000}">
      <text>
        <r>
          <rPr>
            <sz val="9"/>
            <color indexed="81"/>
            <rFont val="Tahoma"/>
            <family val="2"/>
          </rPr>
          <t>Your monthly budget for gas and other auto fuel</t>
        </r>
      </text>
    </comment>
    <comment ref="E55" authorId="0" shapeId="0" xr:uid="{00000000-0006-0000-0A00-00002E000000}">
      <text>
        <r>
          <rPr>
            <sz val="9"/>
            <color indexed="81"/>
            <rFont val="Tahoma"/>
            <family val="2"/>
          </rPr>
          <t>Your monthly budget for gas and other auto fuel</t>
        </r>
      </text>
    </comment>
    <comment ref="D56" authorId="0" shapeId="0" xr:uid="{00000000-0006-0000-0A00-00002F000000}">
      <text>
        <r>
          <rPr>
            <sz val="9"/>
            <color indexed="81"/>
            <rFont val="Tahoma"/>
            <family val="2"/>
          </rPr>
          <t>Your monthly budget for maintenance and repairs to your car or motorcycle</t>
        </r>
      </text>
    </comment>
    <comment ref="E56" authorId="0" shapeId="0" xr:uid="{00000000-0006-0000-0A00-000030000000}">
      <text>
        <r>
          <rPr>
            <sz val="9"/>
            <color indexed="81"/>
            <rFont val="Tahoma"/>
            <family val="2"/>
          </rPr>
          <t>Your monthly budget for maintenance and repairs to your car or motorcycle</t>
        </r>
      </text>
    </comment>
    <comment ref="D62" authorId="0" shapeId="0" xr:uid="{00000000-0006-0000-0A00-000031000000}">
      <text>
        <r>
          <rPr>
            <sz val="9"/>
            <color indexed="81"/>
            <rFont val="Tahoma"/>
            <family val="2"/>
          </rPr>
          <t>Your monthly bills for things like the gym, salon, massages, yoga, and spa services</t>
        </r>
      </text>
    </comment>
    <comment ref="E62" authorId="0" shapeId="0" xr:uid="{00000000-0006-0000-0A00-000032000000}">
      <text>
        <r>
          <rPr>
            <sz val="9"/>
            <color indexed="81"/>
            <rFont val="Tahoma"/>
            <family val="2"/>
          </rPr>
          <t>Your monthly bills for things like the gym, salon, massages, yoga, and spa services</t>
        </r>
      </text>
    </comment>
    <comment ref="D63" authorId="0" shapeId="0" xr:uid="{00000000-0006-0000-0A00-000033000000}">
      <text>
        <r>
          <rPr>
            <sz val="9"/>
            <color indexed="81"/>
            <rFont val="Tahoma"/>
            <family val="2"/>
          </rPr>
          <t>Your monthly budget for doctor's visit, copays, prescriptions, etc.</t>
        </r>
      </text>
    </comment>
    <comment ref="E63" authorId="0" shapeId="0" xr:uid="{00000000-0006-0000-0A00-000034000000}">
      <text>
        <r>
          <rPr>
            <sz val="9"/>
            <color indexed="81"/>
            <rFont val="Tahoma"/>
            <family val="2"/>
          </rPr>
          <t>Your monthly budget for doctor's visit, copays, prescriptions, etc.</t>
        </r>
      </text>
    </comment>
    <comment ref="D64" authorId="0" shapeId="0" xr:uid="{00000000-0006-0000-0A00-000035000000}">
      <text>
        <r>
          <rPr>
            <sz val="9"/>
            <color indexed="81"/>
            <rFont val="Tahoma"/>
            <family val="2"/>
          </rPr>
          <t>Your monthly budget for toiletries and personal health items</t>
        </r>
      </text>
    </comment>
    <comment ref="E64" authorId="0" shapeId="0" xr:uid="{00000000-0006-0000-0A00-000036000000}">
      <text>
        <r>
          <rPr>
            <sz val="9"/>
            <color indexed="81"/>
            <rFont val="Tahoma"/>
            <family val="2"/>
          </rPr>
          <t>Your monthly budget for toiletries and personal health items</t>
        </r>
      </text>
    </comment>
    <comment ref="D70" authorId="0" shapeId="0" xr:uid="{00000000-0006-0000-0A00-000037000000}">
      <text>
        <r>
          <rPr>
            <sz val="9"/>
            <color indexed="81"/>
            <rFont val="Tahoma"/>
            <family val="2"/>
          </rPr>
          <t>Your monthly budget for going out to dinner, the movies, sports games, etc.</t>
        </r>
      </text>
    </comment>
    <comment ref="E70" authorId="0" shapeId="0" xr:uid="{00000000-0006-0000-0A00-000038000000}">
      <text>
        <r>
          <rPr>
            <sz val="9"/>
            <color indexed="81"/>
            <rFont val="Tahoma"/>
            <family val="2"/>
          </rPr>
          <t>Your monthly budget for going out to dinner, the movies, sports games, etc.</t>
        </r>
      </text>
    </comment>
    <comment ref="D71" authorId="0" shapeId="0" xr:uid="{00000000-0006-0000-0A00-000039000000}">
      <text>
        <r>
          <rPr>
            <sz val="9"/>
            <color indexed="81"/>
            <rFont val="Tahoma"/>
            <family val="2"/>
          </rPr>
          <t>Your monthly budget for new clothes</t>
        </r>
      </text>
    </comment>
    <comment ref="E71" authorId="0" shapeId="0" xr:uid="{00000000-0006-0000-0A00-00003A000000}">
      <text>
        <r>
          <rPr>
            <sz val="9"/>
            <color indexed="81"/>
            <rFont val="Tahoma"/>
            <family val="2"/>
          </rPr>
          <t>Your monthly budget for new clothes</t>
        </r>
      </text>
    </comment>
    <comment ref="D72" authorId="0" shapeId="0" xr:uid="{00000000-0006-0000-0A00-00003B000000}">
      <text>
        <r>
          <rPr>
            <sz val="9"/>
            <color indexed="81"/>
            <rFont val="Tahoma"/>
            <family val="2"/>
          </rPr>
          <t xml:space="preserve">Your monthly budget for shopping and buying things just for fun </t>
        </r>
      </text>
    </comment>
    <comment ref="E72" authorId="0" shapeId="0" xr:uid="{00000000-0006-0000-0A00-00003C000000}">
      <text>
        <r>
          <rPr>
            <sz val="9"/>
            <color indexed="81"/>
            <rFont val="Tahoma"/>
            <family val="2"/>
          </rPr>
          <t xml:space="preserve">Your monthly budget for shopping and buying things just for fun </t>
        </r>
      </text>
    </comment>
    <comment ref="D73" authorId="0" shapeId="0" xr:uid="{00000000-0006-0000-0A00-00003D000000}">
      <text>
        <r>
          <rPr>
            <sz val="9"/>
            <color indexed="81"/>
            <rFont val="Tahoma"/>
            <family val="2"/>
          </rPr>
          <t>Your monthly budget for small trips and travel</t>
        </r>
      </text>
    </comment>
    <comment ref="E73" authorId="0" shapeId="0" xr:uid="{00000000-0006-0000-0A00-00003E000000}">
      <text>
        <r>
          <rPr>
            <sz val="9"/>
            <color indexed="81"/>
            <rFont val="Tahoma"/>
            <family val="2"/>
          </rPr>
          <t>Your monthly budget for small trips and travel</t>
        </r>
      </text>
    </comment>
    <comment ref="D74" authorId="0" shapeId="0" xr:uid="{00000000-0006-0000-0A00-00003F000000}">
      <text>
        <r>
          <rPr>
            <sz val="9"/>
            <color indexed="81"/>
            <rFont val="Tahoma"/>
            <family val="2"/>
          </rPr>
          <t>Your monthly budget for buying friends and family birthday, holiday, shower, etc. gifts</t>
        </r>
      </text>
    </comment>
    <comment ref="E74" authorId="0" shapeId="0" xr:uid="{00000000-0006-0000-0A00-000040000000}">
      <text>
        <r>
          <rPr>
            <sz val="9"/>
            <color indexed="81"/>
            <rFont val="Tahoma"/>
            <family val="2"/>
          </rPr>
          <t>Your monthly budget for buying friends and family birthday, holiday, shower, etc. gifts</t>
        </r>
      </text>
    </comment>
    <comment ref="D80" authorId="0" shapeId="0" xr:uid="{00000000-0006-0000-0A00-000041000000}">
      <text>
        <r>
          <rPr>
            <sz val="9"/>
            <color indexed="81"/>
            <rFont val="Tahoma"/>
            <family val="2"/>
          </rPr>
          <t>Your monthly target to pay down credit card debt you are carrying from month to month</t>
        </r>
      </text>
    </comment>
    <comment ref="E80" authorId="0" shapeId="0" xr:uid="{00000000-0006-0000-0A00-000042000000}">
      <text>
        <r>
          <rPr>
            <sz val="9"/>
            <color indexed="81"/>
            <rFont val="Tahoma"/>
            <family val="2"/>
          </rPr>
          <t>Your monthly target to pay down credit card debt you are carrying from month to month</t>
        </r>
      </text>
    </comment>
    <comment ref="D81" authorId="0" shapeId="0" xr:uid="{00000000-0006-0000-0A00-000043000000}">
      <text>
        <r>
          <rPr>
            <sz val="9"/>
            <color indexed="81"/>
            <rFont val="Tahoma"/>
            <family val="2"/>
          </rPr>
          <t>Your monthly student loan bills (once you are in repayment)</t>
        </r>
      </text>
    </comment>
    <comment ref="E81" authorId="0" shapeId="0" xr:uid="{00000000-0006-0000-0A00-000044000000}">
      <text>
        <r>
          <rPr>
            <sz val="9"/>
            <color indexed="81"/>
            <rFont val="Tahoma"/>
            <family val="2"/>
          </rPr>
          <t>Your monthly student loan bills (once you are in repayment)</t>
        </r>
      </text>
    </comment>
    <comment ref="D87" authorId="0" shapeId="0" xr:uid="{00000000-0006-0000-0A00-000045000000}">
      <text>
        <r>
          <rPr>
            <sz val="9"/>
            <color indexed="81"/>
            <rFont val="Tahoma"/>
            <family val="2"/>
          </rPr>
          <t>Your monthly health insurance coverage (don't include if it is already deducted from your paycheck)</t>
        </r>
      </text>
    </comment>
    <comment ref="E87" authorId="0" shapeId="0" xr:uid="{00000000-0006-0000-0A00-000046000000}">
      <text>
        <r>
          <rPr>
            <sz val="9"/>
            <color indexed="81"/>
            <rFont val="Tahoma"/>
            <family val="2"/>
          </rPr>
          <t>Your monthly health insurance coverage (don't include if it is already deducted from your paycheck)</t>
        </r>
      </text>
    </comment>
    <comment ref="D88" authorId="0" shapeId="0" xr:uid="{00000000-0006-0000-0A00-000047000000}">
      <text>
        <r>
          <rPr>
            <sz val="9"/>
            <color indexed="81"/>
            <rFont val="Tahoma"/>
            <family val="2"/>
          </rPr>
          <t>Your monthly payment(s) for auto insurance</t>
        </r>
      </text>
    </comment>
    <comment ref="E88" authorId="0" shapeId="0" xr:uid="{00000000-0006-0000-0A00-000048000000}">
      <text>
        <r>
          <rPr>
            <sz val="9"/>
            <color indexed="81"/>
            <rFont val="Tahoma"/>
            <family val="2"/>
          </rPr>
          <t>Your monthly payment(s) for auto insurance</t>
        </r>
      </text>
    </comment>
    <comment ref="D89" authorId="0" shapeId="0" xr:uid="{00000000-0006-0000-0A00-000049000000}">
      <text>
        <r>
          <rPr>
            <sz val="9"/>
            <color indexed="81"/>
            <rFont val="Tahoma"/>
            <family val="2"/>
          </rPr>
          <t>Your monthly life and disability coverage (don't include if it is already deducted from your paycheck)</t>
        </r>
      </text>
    </comment>
    <comment ref="E89" authorId="0" shapeId="0" xr:uid="{00000000-0006-0000-0A00-00004A000000}">
      <text>
        <r>
          <rPr>
            <sz val="9"/>
            <color indexed="81"/>
            <rFont val="Tahoma"/>
            <family val="2"/>
          </rPr>
          <t>Your monthly life and disability coverage (don't include if it is already deducted from your paycheck)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B00-000001000000}">
      <text>
        <r>
          <rPr>
            <sz val="11"/>
            <color indexed="81"/>
            <rFont val="Tahoma"/>
            <family val="2"/>
          </rPr>
          <t>Your monthly take home pay (the amount you receive after taxes and benefit contributions)</t>
        </r>
      </text>
    </comment>
    <comment ref="E6" authorId="0" shapeId="0" xr:uid="{00000000-0006-0000-0B00-000002000000}">
      <text>
        <r>
          <rPr>
            <sz val="11"/>
            <color indexed="81"/>
            <rFont val="Tahoma"/>
            <family val="2"/>
          </rPr>
          <t>Your monthly take home pay (the amount you receive after taxes and benefit contributions)</t>
        </r>
      </text>
    </comment>
    <comment ref="D7" authorId="0" shapeId="0" xr:uid="{00000000-0006-0000-0B00-000003000000}">
      <text>
        <r>
          <rPr>
            <sz val="9"/>
            <color indexed="81"/>
            <rFont val="Tahoma"/>
            <family val="2"/>
          </rPr>
          <t>Optionally, include your spouse or partner's monthly take home pay, if preparing a family budget</t>
        </r>
      </text>
    </comment>
    <comment ref="E7" authorId="0" shapeId="0" xr:uid="{00000000-0006-0000-0B00-000004000000}">
      <text>
        <r>
          <rPr>
            <sz val="9"/>
            <color indexed="81"/>
            <rFont val="Tahoma"/>
            <family val="2"/>
          </rPr>
          <t>Optionally, include your spouse or partner's monthly take home pay, if preparing a family budget</t>
        </r>
      </text>
    </comment>
    <comment ref="D8" authorId="0" shapeId="0" xr:uid="{00000000-0006-0000-0B00-000005000000}">
      <text>
        <r>
          <rPr>
            <sz val="9"/>
            <color indexed="81"/>
            <rFont val="Tahoma"/>
            <family val="2"/>
          </rPr>
          <t>Any additional sources of income (e.g., investment and rental income, government benefits, child support, alimony, etc.)</t>
        </r>
      </text>
    </comment>
    <comment ref="E8" authorId="0" shapeId="0" xr:uid="{00000000-0006-0000-0B00-000006000000}">
      <text>
        <r>
          <rPr>
            <sz val="9"/>
            <color indexed="81"/>
            <rFont val="Tahoma"/>
            <family val="2"/>
          </rPr>
          <t>Any additional sources of income (e.g., investment and rental income, government benefits, child support, alimony, etc.)</t>
        </r>
      </text>
    </comment>
    <comment ref="D16" authorId="0" shapeId="0" xr:uid="{00000000-0006-0000-0B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B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B00-000009000000}">
      <text>
        <r>
          <rPr>
            <sz val="9"/>
            <color indexed="81"/>
            <rFont val="Tahoma"/>
            <family val="2"/>
          </rPr>
          <t>Your monthly savings amount for a future car or other form of transportation</t>
        </r>
      </text>
    </comment>
    <comment ref="E17" authorId="0" shapeId="0" xr:uid="{00000000-0006-0000-0B00-00000A000000}">
      <text>
        <r>
          <rPr>
            <sz val="9"/>
            <color indexed="81"/>
            <rFont val="Tahoma"/>
            <family val="2"/>
          </rPr>
          <t>Your monthly savings amount for a future car or other form of transportation</t>
        </r>
      </text>
    </comment>
    <comment ref="D18" authorId="0" shapeId="0" xr:uid="{00000000-0006-0000-0B00-00000B000000}">
      <text>
        <r>
          <rPr>
            <sz val="9"/>
            <color indexed="81"/>
            <rFont val="Tahoma"/>
            <family val="2"/>
          </rPr>
          <t>Your monthly savings amount for a down payment on a home</t>
        </r>
      </text>
    </comment>
    <comment ref="E18" authorId="0" shapeId="0" xr:uid="{00000000-0006-0000-0B00-00000C000000}">
      <text>
        <r>
          <rPr>
            <sz val="9"/>
            <color indexed="81"/>
            <rFont val="Tahoma"/>
            <family val="2"/>
          </rPr>
          <t>Your monthly savings amount for a down payment on a home</t>
        </r>
      </text>
    </comment>
    <comment ref="D19" authorId="0" shapeId="0" xr:uid="{00000000-0006-0000-0B00-00000D000000}">
      <text>
        <r>
          <rPr>
            <sz val="9"/>
            <color indexed="81"/>
            <rFont val="Tahoma"/>
            <family val="2"/>
          </rPr>
          <t>Your monthly savings amount for a future vacation</t>
        </r>
      </text>
    </comment>
    <comment ref="E19" authorId="0" shapeId="0" xr:uid="{00000000-0006-0000-0B00-00000E000000}">
      <text>
        <r>
          <rPr>
            <sz val="9"/>
            <color indexed="81"/>
            <rFont val="Tahoma"/>
            <family val="2"/>
          </rPr>
          <t>Your monthly savings amount for a future vacation</t>
        </r>
      </text>
    </comment>
    <comment ref="D25" authorId="0" shapeId="0" xr:uid="{00000000-0006-0000-0B00-00000F000000}">
      <text>
        <r>
          <rPr>
            <sz val="9"/>
            <color indexed="81"/>
            <rFont val="Tahoma"/>
            <family val="2"/>
          </rPr>
          <t>Your monthly contribution(s) to retirement accounts (don't include 401k or anything deducted from your paycheck)</t>
        </r>
      </text>
    </comment>
    <comment ref="E25" authorId="0" shapeId="0" xr:uid="{00000000-0006-0000-0B00-000010000000}">
      <text>
        <r>
          <rPr>
            <sz val="9"/>
            <color indexed="81"/>
            <rFont val="Tahoma"/>
            <family val="2"/>
          </rPr>
          <t>Your monthly contribution(s) to retirement accounts (don't include 401k or anything deducted from your paycheck)</t>
        </r>
      </text>
    </comment>
    <comment ref="D26" authorId="0" shapeId="0" xr:uid="{00000000-0006-0000-0B00-000011000000}">
      <text>
        <r>
          <rPr>
            <sz val="9"/>
            <color indexed="81"/>
            <rFont val="Tahoma"/>
            <family val="2"/>
          </rPr>
          <t>Your monthly contribution(s) to investment accounts over and above retirement</t>
        </r>
      </text>
    </comment>
    <comment ref="E26" authorId="0" shapeId="0" xr:uid="{00000000-0006-0000-0B00-000012000000}">
      <text>
        <r>
          <rPr>
            <sz val="9"/>
            <color indexed="81"/>
            <rFont val="Tahoma"/>
            <family val="2"/>
          </rPr>
          <t>Your monthly contribution(s) to investment accounts over and above retirement</t>
        </r>
      </text>
    </comment>
    <comment ref="D32" authorId="0" shapeId="0" xr:uid="{00000000-0006-0000-0B00-000013000000}">
      <text>
        <r>
          <rPr>
            <sz val="9"/>
            <color indexed="81"/>
            <rFont val="Tahoma"/>
            <family val="2"/>
          </rPr>
          <t>Your monthly mortgage or rent payment</t>
        </r>
      </text>
    </comment>
    <comment ref="E32" authorId="0" shapeId="0" xr:uid="{00000000-0006-0000-0B00-000014000000}">
      <text>
        <r>
          <rPr>
            <sz val="9"/>
            <color indexed="81"/>
            <rFont val="Tahoma"/>
            <family val="2"/>
          </rPr>
          <t>Your monthly mortgage or rent payment</t>
        </r>
      </text>
    </comment>
    <comment ref="D33" authorId="0" shapeId="0" xr:uid="{00000000-0006-0000-0B00-000015000000}">
      <text>
        <r>
          <rPr>
            <sz val="9"/>
            <color indexed="81"/>
            <rFont val="Tahoma"/>
            <family val="2"/>
          </rPr>
          <t>Monthly fees you pay your homeowner's association</t>
        </r>
      </text>
    </comment>
    <comment ref="E33" authorId="0" shapeId="0" xr:uid="{00000000-0006-0000-0B00-000016000000}">
      <text>
        <r>
          <rPr>
            <sz val="9"/>
            <color indexed="81"/>
            <rFont val="Tahoma"/>
            <family val="2"/>
          </rPr>
          <t>Monthly fees you pay your homeowner's association</t>
        </r>
      </text>
    </comment>
    <comment ref="D34" authorId="0" shapeId="0" xr:uid="{00000000-0006-0000-0B00-000017000000}">
      <text>
        <r>
          <rPr>
            <sz val="9"/>
            <color indexed="81"/>
            <rFont val="Tahoma"/>
            <family val="2"/>
          </rPr>
          <t>Your monthly home or rental insurance payment</t>
        </r>
      </text>
    </comment>
    <comment ref="E34" authorId="0" shapeId="0" xr:uid="{00000000-0006-0000-0B00-000018000000}">
      <text>
        <r>
          <rPr>
            <sz val="9"/>
            <color indexed="81"/>
            <rFont val="Tahoma"/>
            <family val="2"/>
          </rPr>
          <t>Your monthly home or rental insurance payment</t>
        </r>
      </text>
    </comment>
    <comment ref="D35" authorId="0" shapeId="0" xr:uid="{00000000-0006-0000-0B00-000019000000}">
      <text>
        <r>
          <rPr>
            <sz val="9"/>
            <color indexed="81"/>
            <rFont val="Tahoma"/>
            <family val="2"/>
          </rPr>
          <t>Your monthly budget for taxes assessed on your property</t>
        </r>
      </text>
    </comment>
    <comment ref="E35" authorId="0" shapeId="0" xr:uid="{00000000-0006-0000-0B00-00001A000000}">
      <text>
        <r>
          <rPr>
            <sz val="9"/>
            <color indexed="81"/>
            <rFont val="Tahoma"/>
            <family val="2"/>
          </rPr>
          <t>Your monthly budget for taxes assessed on your property</t>
        </r>
      </text>
    </comment>
    <comment ref="D36" authorId="0" shapeId="0" xr:uid="{00000000-0006-0000-0B00-00001B000000}">
      <text>
        <r>
          <rPr>
            <sz val="9"/>
            <color indexed="81"/>
            <rFont val="Tahoma"/>
            <family val="2"/>
          </rPr>
          <t>Your monthly budget for supplies, improvements and repairs to your home or apartment</t>
        </r>
      </text>
    </comment>
    <comment ref="E36" authorId="0" shapeId="0" xr:uid="{00000000-0006-0000-0B00-00001C000000}">
      <text>
        <r>
          <rPr>
            <sz val="9"/>
            <color indexed="81"/>
            <rFont val="Tahoma"/>
            <family val="2"/>
          </rPr>
          <t>Your monthly budget for supplies, improvements and repairs to your home or apartment</t>
        </r>
      </text>
    </comment>
    <comment ref="D37" authorId="0" shapeId="0" xr:uid="{00000000-0006-0000-0B00-00001D000000}">
      <text>
        <r>
          <rPr>
            <sz val="9"/>
            <color indexed="81"/>
            <rFont val="Tahoma"/>
            <family val="2"/>
          </rPr>
          <t>Monthly bills for things like water, electricity, gas, garbage, etc.</t>
        </r>
      </text>
    </comment>
    <comment ref="E37" authorId="0" shapeId="0" xr:uid="{00000000-0006-0000-0B00-00001E000000}">
      <text>
        <r>
          <rPr>
            <sz val="9"/>
            <color indexed="81"/>
            <rFont val="Tahoma"/>
            <family val="2"/>
          </rPr>
          <t>Monthly bills for things like water, electricity, gas, garbage, etc.</t>
        </r>
      </text>
    </comment>
    <comment ref="D38" authorId="0" shapeId="0" xr:uid="{00000000-0006-0000-0B00-00001F000000}">
      <text>
        <r>
          <rPr>
            <sz val="9"/>
            <color indexed="81"/>
            <rFont val="Tahoma"/>
            <family val="2"/>
          </rPr>
          <t>Monthly bills for things like your cell phone, cable, internet, Netflix, etc.</t>
        </r>
      </text>
    </comment>
    <comment ref="E38" authorId="0" shapeId="0" xr:uid="{00000000-0006-0000-0B00-000020000000}">
      <text>
        <r>
          <rPr>
            <sz val="9"/>
            <color indexed="81"/>
            <rFont val="Tahoma"/>
            <family val="2"/>
          </rPr>
          <t>Monthly bills for things like your cell phone, cable, internet, Netflix, etc.</t>
        </r>
      </text>
    </comment>
    <comment ref="D39" authorId="0" shapeId="0" xr:uid="{00000000-0006-0000-0B00-000021000000}">
      <text>
        <r>
          <rPr>
            <sz val="9"/>
            <color indexed="81"/>
            <rFont val="Tahoma"/>
            <family val="2"/>
          </rPr>
          <t>Your monthly budget for food and drink for your home</t>
        </r>
      </text>
    </comment>
    <comment ref="E39" authorId="0" shapeId="0" xr:uid="{00000000-0006-0000-0B00-000022000000}">
      <text>
        <r>
          <rPr>
            <sz val="9"/>
            <color indexed="81"/>
            <rFont val="Tahoma"/>
            <family val="2"/>
          </rPr>
          <t>Your monthly budget for food and drink for your home</t>
        </r>
      </text>
    </comment>
    <comment ref="D45" authorId="0" shapeId="0" xr:uid="{00000000-0006-0000-0B00-000023000000}">
      <text>
        <r>
          <rPr>
            <sz val="9"/>
            <color indexed="81"/>
            <rFont val="Tahoma"/>
            <family val="2"/>
          </rPr>
          <t>Monthly bills for day care, babysitters, etc.</t>
        </r>
      </text>
    </comment>
    <comment ref="E45" authorId="0" shapeId="0" xr:uid="{00000000-0006-0000-0B00-000024000000}">
      <text>
        <r>
          <rPr>
            <sz val="9"/>
            <color indexed="81"/>
            <rFont val="Tahoma"/>
            <family val="2"/>
          </rPr>
          <t>Monthly bills for day care, babysitters, etc.</t>
        </r>
      </text>
    </comment>
    <comment ref="D46" authorId="0" shapeId="0" xr:uid="{00000000-0006-0000-0B00-000025000000}">
      <text>
        <r>
          <rPr>
            <sz val="9"/>
            <color indexed="81"/>
            <rFont val="Tahoma"/>
            <family val="2"/>
          </rPr>
          <t>Monthly bills for child's tuition, continuing education, etc. (don't include student loans)</t>
        </r>
      </text>
    </comment>
    <comment ref="E46" authorId="0" shapeId="0" xr:uid="{00000000-0006-0000-0B00-000026000000}">
      <text>
        <r>
          <rPr>
            <sz val="9"/>
            <color indexed="81"/>
            <rFont val="Tahoma"/>
            <family val="2"/>
          </rPr>
          <t>Monthly bills for child's tuition, continuing education, etc. (don't include student loans)</t>
        </r>
      </text>
    </comment>
    <comment ref="D47" authorId="0" shapeId="0" xr:uid="{00000000-0006-0000-0B00-000027000000}">
      <text>
        <r>
          <rPr>
            <sz val="9"/>
            <color indexed="81"/>
            <rFont val="Tahoma"/>
            <family val="2"/>
          </rPr>
          <t>Monthly budget for pet food, grooming, veterinary care, etc.</t>
        </r>
      </text>
    </comment>
    <comment ref="E47" authorId="0" shapeId="0" xr:uid="{00000000-0006-0000-0B00-000028000000}">
      <text>
        <r>
          <rPr>
            <sz val="9"/>
            <color indexed="81"/>
            <rFont val="Tahoma"/>
            <family val="2"/>
          </rPr>
          <t>Monthly budget for pet food, grooming, veterinary care, etc.</t>
        </r>
      </text>
    </comment>
    <comment ref="D48" authorId="0" shapeId="0" xr:uid="{00000000-0006-0000-0B00-000029000000}">
      <text>
        <r>
          <rPr>
            <sz val="9"/>
            <color indexed="81"/>
            <rFont val="Tahoma"/>
            <family val="2"/>
          </rPr>
          <t>Your monthly budget for charitable giving</t>
        </r>
      </text>
    </comment>
    <comment ref="E48" authorId="0" shapeId="0" xr:uid="{00000000-0006-0000-0B00-00002A000000}">
      <text>
        <r>
          <rPr>
            <sz val="9"/>
            <color indexed="81"/>
            <rFont val="Tahoma"/>
            <family val="2"/>
          </rPr>
          <t>Your monthly budget for charitable giving</t>
        </r>
      </text>
    </comment>
    <comment ref="D54" authorId="0" shapeId="0" xr:uid="{00000000-0006-0000-0B00-00002B000000}">
      <text>
        <r>
          <rPr>
            <sz val="9"/>
            <color indexed="81"/>
            <rFont val="Tahoma"/>
            <family val="2"/>
          </rPr>
          <t>Your monthly payment(s) for auto loan(s)</t>
        </r>
      </text>
    </comment>
    <comment ref="E54" authorId="0" shapeId="0" xr:uid="{00000000-0006-0000-0B00-00002C000000}">
      <text>
        <r>
          <rPr>
            <sz val="9"/>
            <color indexed="81"/>
            <rFont val="Tahoma"/>
            <family val="2"/>
          </rPr>
          <t>Your monthly payment(s) for auto loan(s)</t>
        </r>
      </text>
    </comment>
    <comment ref="D55" authorId="0" shapeId="0" xr:uid="{00000000-0006-0000-0B00-00002D000000}">
      <text>
        <r>
          <rPr>
            <sz val="9"/>
            <color indexed="81"/>
            <rFont val="Tahoma"/>
            <family val="2"/>
          </rPr>
          <t>Your monthly budget for gas and other auto fuel</t>
        </r>
      </text>
    </comment>
    <comment ref="E55" authorId="0" shapeId="0" xr:uid="{00000000-0006-0000-0B00-00002E000000}">
      <text>
        <r>
          <rPr>
            <sz val="9"/>
            <color indexed="81"/>
            <rFont val="Tahoma"/>
            <family val="2"/>
          </rPr>
          <t>Your monthly budget for gas and other auto fuel</t>
        </r>
      </text>
    </comment>
    <comment ref="D56" authorId="0" shapeId="0" xr:uid="{00000000-0006-0000-0B00-00002F000000}">
      <text>
        <r>
          <rPr>
            <sz val="9"/>
            <color indexed="81"/>
            <rFont val="Tahoma"/>
            <family val="2"/>
          </rPr>
          <t>Your monthly budget for maintenance and repairs to your car or motorcycle</t>
        </r>
      </text>
    </comment>
    <comment ref="E56" authorId="0" shapeId="0" xr:uid="{00000000-0006-0000-0B00-000030000000}">
      <text>
        <r>
          <rPr>
            <sz val="9"/>
            <color indexed="81"/>
            <rFont val="Tahoma"/>
            <family val="2"/>
          </rPr>
          <t>Your monthly budget for maintenance and repairs to your car or motorcycle</t>
        </r>
      </text>
    </comment>
    <comment ref="D62" authorId="0" shapeId="0" xr:uid="{00000000-0006-0000-0B00-000031000000}">
      <text>
        <r>
          <rPr>
            <sz val="9"/>
            <color indexed="81"/>
            <rFont val="Tahoma"/>
            <family val="2"/>
          </rPr>
          <t>Your monthly bills for things like the gym, salon, massages, yoga, and spa services</t>
        </r>
      </text>
    </comment>
    <comment ref="E62" authorId="0" shapeId="0" xr:uid="{00000000-0006-0000-0B00-000032000000}">
      <text>
        <r>
          <rPr>
            <sz val="9"/>
            <color indexed="81"/>
            <rFont val="Tahoma"/>
            <family val="2"/>
          </rPr>
          <t>Your monthly bills for things like the gym, salon, massages, yoga, and spa services</t>
        </r>
      </text>
    </comment>
    <comment ref="D63" authorId="0" shapeId="0" xr:uid="{00000000-0006-0000-0B00-000033000000}">
      <text>
        <r>
          <rPr>
            <sz val="9"/>
            <color indexed="81"/>
            <rFont val="Tahoma"/>
            <family val="2"/>
          </rPr>
          <t>Your monthly budget for doctor's visit, copays, prescriptions, etc.</t>
        </r>
      </text>
    </comment>
    <comment ref="E63" authorId="0" shapeId="0" xr:uid="{00000000-0006-0000-0B00-000034000000}">
      <text>
        <r>
          <rPr>
            <sz val="9"/>
            <color indexed="81"/>
            <rFont val="Tahoma"/>
            <family val="2"/>
          </rPr>
          <t>Your monthly budget for doctor's visit, copays, prescriptions, etc.</t>
        </r>
      </text>
    </comment>
    <comment ref="D64" authorId="0" shapeId="0" xr:uid="{00000000-0006-0000-0B00-000035000000}">
      <text>
        <r>
          <rPr>
            <sz val="9"/>
            <color indexed="81"/>
            <rFont val="Tahoma"/>
            <family val="2"/>
          </rPr>
          <t>Your monthly budget for toiletries and personal health items</t>
        </r>
      </text>
    </comment>
    <comment ref="E64" authorId="0" shapeId="0" xr:uid="{00000000-0006-0000-0B00-000036000000}">
      <text>
        <r>
          <rPr>
            <sz val="9"/>
            <color indexed="81"/>
            <rFont val="Tahoma"/>
            <family val="2"/>
          </rPr>
          <t>Your monthly budget for toiletries and personal health items</t>
        </r>
      </text>
    </comment>
    <comment ref="D70" authorId="0" shapeId="0" xr:uid="{00000000-0006-0000-0B00-000037000000}">
      <text>
        <r>
          <rPr>
            <sz val="9"/>
            <color indexed="81"/>
            <rFont val="Tahoma"/>
            <family val="2"/>
          </rPr>
          <t>Your monthly budget for going out to dinner, the movies, sports games, etc.</t>
        </r>
      </text>
    </comment>
    <comment ref="E70" authorId="0" shapeId="0" xr:uid="{00000000-0006-0000-0B00-000038000000}">
      <text>
        <r>
          <rPr>
            <sz val="9"/>
            <color indexed="81"/>
            <rFont val="Tahoma"/>
            <family val="2"/>
          </rPr>
          <t>Your monthly budget for going out to dinner, the movies, sports games, etc.</t>
        </r>
      </text>
    </comment>
    <comment ref="D71" authorId="0" shapeId="0" xr:uid="{00000000-0006-0000-0B00-000039000000}">
      <text>
        <r>
          <rPr>
            <sz val="9"/>
            <color indexed="81"/>
            <rFont val="Tahoma"/>
            <family val="2"/>
          </rPr>
          <t>Your monthly budget for new clothes</t>
        </r>
      </text>
    </comment>
    <comment ref="E71" authorId="0" shapeId="0" xr:uid="{00000000-0006-0000-0B00-00003A000000}">
      <text>
        <r>
          <rPr>
            <sz val="9"/>
            <color indexed="81"/>
            <rFont val="Tahoma"/>
            <family val="2"/>
          </rPr>
          <t>Your monthly budget for new clothes</t>
        </r>
      </text>
    </comment>
    <comment ref="D72" authorId="0" shapeId="0" xr:uid="{00000000-0006-0000-0B00-00003B000000}">
      <text>
        <r>
          <rPr>
            <sz val="9"/>
            <color indexed="81"/>
            <rFont val="Tahoma"/>
            <family val="2"/>
          </rPr>
          <t xml:space="preserve">Your monthly budget for shopping and buying things just for fun </t>
        </r>
      </text>
    </comment>
    <comment ref="E72" authorId="0" shapeId="0" xr:uid="{00000000-0006-0000-0B00-00003C000000}">
      <text>
        <r>
          <rPr>
            <sz val="9"/>
            <color indexed="81"/>
            <rFont val="Tahoma"/>
            <family val="2"/>
          </rPr>
          <t xml:space="preserve">Your monthly budget for shopping and buying things just for fun </t>
        </r>
      </text>
    </comment>
    <comment ref="D73" authorId="0" shapeId="0" xr:uid="{00000000-0006-0000-0B00-00003D000000}">
      <text>
        <r>
          <rPr>
            <sz val="9"/>
            <color indexed="81"/>
            <rFont val="Tahoma"/>
            <family val="2"/>
          </rPr>
          <t>Your monthly budget for small trips and travel</t>
        </r>
      </text>
    </comment>
    <comment ref="E73" authorId="0" shapeId="0" xr:uid="{00000000-0006-0000-0B00-00003E000000}">
      <text>
        <r>
          <rPr>
            <sz val="9"/>
            <color indexed="81"/>
            <rFont val="Tahoma"/>
            <family val="2"/>
          </rPr>
          <t>Your monthly budget for small trips and travel</t>
        </r>
      </text>
    </comment>
    <comment ref="D74" authorId="0" shapeId="0" xr:uid="{00000000-0006-0000-0B00-00003F000000}">
      <text>
        <r>
          <rPr>
            <sz val="9"/>
            <color indexed="81"/>
            <rFont val="Tahoma"/>
            <family val="2"/>
          </rPr>
          <t>Your monthly budget for buying friends and family birthday, holiday, shower, etc. gifts</t>
        </r>
      </text>
    </comment>
    <comment ref="E74" authorId="0" shapeId="0" xr:uid="{00000000-0006-0000-0B00-000040000000}">
      <text>
        <r>
          <rPr>
            <sz val="9"/>
            <color indexed="81"/>
            <rFont val="Tahoma"/>
            <family val="2"/>
          </rPr>
          <t>Your monthly budget for buying friends and family birthday, holiday, shower, etc. gifts</t>
        </r>
      </text>
    </comment>
    <comment ref="D80" authorId="0" shapeId="0" xr:uid="{00000000-0006-0000-0B00-000041000000}">
      <text>
        <r>
          <rPr>
            <sz val="9"/>
            <color indexed="81"/>
            <rFont val="Tahoma"/>
            <family val="2"/>
          </rPr>
          <t>Your monthly target to pay down credit card debt you are carrying from month to month</t>
        </r>
      </text>
    </comment>
    <comment ref="E80" authorId="0" shapeId="0" xr:uid="{00000000-0006-0000-0B00-000042000000}">
      <text>
        <r>
          <rPr>
            <sz val="9"/>
            <color indexed="81"/>
            <rFont val="Tahoma"/>
            <family val="2"/>
          </rPr>
          <t>Your monthly target to pay down credit card debt you are carrying from month to month</t>
        </r>
      </text>
    </comment>
    <comment ref="D81" authorId="0" shapeId="0" xr:uid="{00000000-0006-0000-0B00-000043000000}">
      <text>
        <r>
          <rPr>
            <sz val="9"/>
            <color indexed="81"/>
            <rFont val="Tahoma"/>
            <family val="2"/>
          </rPr>
          <t>Your monthly student loan bills (once you are in repayment)</t>
        </r>
      </text>
    </comment>
    <comment ref="E81" authorId="0" shapeId="0" xr:uid="{00000000-0006-0000-0B00-000044000000}">
      <text>
        <r>
          <rPr>
            <sz val="9"/>
            <color indexed="81"/>
            <rFont val="Tahoma"/>
            <family val="2"/>
          </rPr>
          <t>Your monthly student loan bills (once you are in repayment)</t>
        </r>
      </text>
    </comment>
    <comment ref="D87" authorId="0" shapeId="0" xr:uid="{00000000-0006-0000-0B00-000045000000}">
      <text>
        <r>
          <rPr>
            <sz val="9"/>
            <color indexed="81"/>
            <rFont val="Tahoma"/>
            <family val="2"/>
          </rPr>
          <t>Your monthly health insurance coverage (don't include if it is already deducted from your paycheck)</t>
        </r>
      </text>
    </comment>
    <comment ref="E87" authorId="0" shapeId="0" xr:uid="{00000000-0006-0000-0B00-000046000000}">
      <text>
        <r>
          <rPr>
            <sz val="9"/>
            <color indexed="81"/>
            <rFont val="Tahoma"/>
            <family val="2"/>
          </rPr>
          <t>Your monthly health insurance coverage (don't include if it is already deducted from your paycheck)</t>
        </r>
      </text>
    </comment>
    <comment ref="D88" authorId="0" shapeId="0" xr:uid="{00000000-0006-0000-0B00-000047000000}">
      <text>
        <r>
          <rPr>
            <sz val="9"/>
            <color indexed="81"/>
            <rFont val="Tahoma"/>
            <family val="2"/>
          </rPr>
          <t>Your monthly payment(s) for auto insurance</t>
        </r>
      </text>
    </comment>
    <comment ref="E88" authorId="0" shapeId="0" xr:uid="{00000000-0006-0000-0B00-000048000000}">
      <text>
        <r>
          <rPr>
            <sz val="9"/>
            <color indexed="81"/>
            <rFont val="Tahoma"/>
            <family val="2"/>
          </rPr>
          <t>Your monthly payment(s) for auto insurance</t>
        </r>
      </text>
    </comment>
    <comment ref="D89" authorId="0" shapeId="0" xr:uid="{00000000-0006-0000-0B00-000049000000}">
      <text>
        <r>
          <rPr>
            <sz val="9"/>
            <color indexed="81"/>
            <rFont val="Tahoma"/>
            <family val="2"/>
          </rPr>
          <t>Your monthly life and disability coverage (don't include if it is already deducted from your paycheck)</t>
        </r>
      </text>
    </comment>
    <comment ref="E89" authorId="0" shapeId="0" xr:uid="{00000000-0006-0000-0B00-00004A000000}">
      <text>
        <r>
          <rPr>
            <sz val="9"/>
            <color indexed="81"/>
            <rFont val="Tahoma"/>
            <family val="2"/>
          </rPr>
          <t>Your monthly life and disability coverage (don't include if it is already deducted from your paycheck)</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JJ</author>
  </authors>
  <commentList>
    <comment ref="D6" authorId="0" shapeId="0" xr:uid="{00000000-0006-0000-0C00-000001000000}">
      <text>
        <r>
          <rPr>
            <sz val="11"/>
            <color indexed="81"/>
            <rFont val="Tahoma"/>
            <family val="2"/>
          </rPr>
          <t>Your monthly take home pay (the amount you receive after taxes and benefit contributions)</t>
        </r>
      </text>
    </comment>
    <comment ref="E6" authorId="0" shapeId="0" xr:uid="{00000000-0006-0000-0C00-000002000000}">
      <text>
        <r>
          <rPr>
            <sz val="11"/>
            <color indexed="81"/>
            <rFont val="Tahoma"/>
            <family val="2"/>
          </rPr>
          <t>Your monthly take home pay (the amount you receive after taxes and benefit contributions)</t>
        </r>
      </text>
    </comment>
    <comment ref="D7" authorId="0" shapeId="0" xr:uid="{00000000-0006-0000-0C00-000003000000}">
      <text>
        <r>
          <rPr>
            <sz val="9"/>
            <color indexed="81"/>
            <rFont val="Tahoma"/>
            <family val="2"/>
          </rPr>
          <t>Optionally, include your spouse or partner's monthly take home pay, if preparing a family budget</t>
        </r>
      </text>
    </comment>
    <comment ref="E7" authorId="0" shapeId="0" xr:uid="{00000000-0006-0000-0C00-000004000000}">
      <text>
        <r>
          <rPr>
            <sz val="9"/>
            <color indexed="81"/>
            <rFont val="Tahoma"/>
            <family val="2"/>
          </rPr>
          <t>Optionally, include your spouse or partner's monthly take home pay, if preparing a family budget</t>
        </r>
      </text>
    </comment>
    <comment ref="D8" authorId="0" shapeId="0" xr:uid="{00000000-0006-0000-0C00-000005000000}">
      <text>
        <r>
          <rPr>
            <sz val="9"/>
            <color indexed="81"/>
            <rFont val="Tahoma"/>
            <family val="2"/>
          </rPr>
          <t>Any additional sources of income (e.g., investment and rental income, government benefits, child support, alimony, etc.)</t>
        </r>
      </text>
    </comment>
    <comment ref="E8" authorId="0" shapeId="0" xr:uid="{00000000-0006-0000-0C00-000006000000}">
      <text>
        <r>
          <rPr>
            <sz val="9"/>
            <color indexed="81"/>
            <rFont val="Tahoma"/>
            <family val="2"/>
          </rPr>
          <t>Any additional sources of income (e.g., investment and rental income, government benefits, child support, alimony, etc.)</t>
        </r>
      </text>
    </comment>
    <comment ref="D16" authorId="0" shapeId="0" xr:uid="{00000000-0006-0000-0C00-000007000000}">
      <text>
        <r>
          <rPr>
            <sz val="9"/>
            <color indexed="81"/>
            <rFont val="Tahoma"/>
            <family val="2"/>
          </rPr>
          <t>Once you have cleared your debt or other obligations, it is generally recommended to have at least 6 months of living expenses saved for unplanned emergencies</t>
        </r>
      </text>
    </comment>
    <comment ref="E16" authorId="0" shapeId="0" xr:uid="{00000000-0006-0000-0C00-000008000000}">
      <text>
        <r>
          <rPr>
            <sz val="9"/>
            <color indexed="81"/>
            <rFont val="Tahoma"/>
            <family val="2"/>
          </rPr>
          <t>Once you have cleared your debt or other obligations, it is generally recommended to have at least 6 months of living expenses saved for unplanned emergencies</t>
        </r>
      </text>
    </comment>
    <comment ref="D17" authorId="0" shapeId="0" xr:uid="{00000000-0006-0000-0C00-000009000000}">
      <text>
        <r>
          <rPr>
            <sz val="9"/>
            <color indexed="81"/>
            <rFont val="Tahoma"/>
            <family val="2"/>
          </rPr>
          <t>Your monthly savings amount for a future car or other form of transportation</t>
        </r>
      </text>
    </comment>
    <comment ref="E17" authorId="0" shapeId="0" xr:uid="{00000000-0006-0000-0C00-00000A000000}">
      <text>
        <r>
          <rPr>
            <sz val="9"/>
            <color indexed="81"/>
            <rFont val="Tahoma"/>
            <family val="2"/>
          </rPr>
          <t>Your monthly savings amount for a future car or other form of transportation</t>
        </r>
      </text>
    </comment>
    <comment ref="D18" authorId="0" shapeId="0" xr:uid="{00000000-0006-0000-0C00-00000B000000}">
      <text>
        <r>
          <rPr>
            <sz val="9"/>
            <color indexed="81"/>
            <rFont val="Tahoma"/>
            <family val="2"/>
          </rPr>
          <t>Your monthly savings amount for a down payment on a home</t>
        </r>
      </text>
    </comment>
    <comment ref="E18" authorId="0" shapeId="0" xr:uid="{00000000-0006-0000-0C00-00000C000000}">
      <text>
        <r>
          <rPr>
            <sz val="9"/>
            <color indexed="81"/>
            <rFont val="Tahoma"/>
            <family val="2"/>
          </rPr>
          <t>Your monthly savings amount for a down payment on a home</t>
        </r>
      </text>
    </comment>
    <comment ref="D19" authorId="0" shapeId="0" xr:uid="{00000000-0006-0000-0C00-00000D000000}">
      <text>
        <r>
          <rPr>
            <sz val="9"/>
            <color indexed="81"/>
            <rFont val="Tahoma"/>
            <family val="2"/>
          </rPr>
          <t>Your monthly savings amount for a future vacation</t>
        </r>
      </text>
    </comment>
    <comment ref="E19" authorId="0" shapeId="0" xr:uid="{00000000-0006-0000-0C00-00000E000000}">
      <text>
        <r>
          <rPr>
            <sz val="9"/>
            <color indexed="81"/>
            <rFont val="Tahoma"/>
            <family val="2"/>
          </rPr>
          <t>Your monthly savings amount for a future vacation</t>
        </r>
      </text>
    </comment>
    <comment ref="D25" authorId="0" shapeId="0" xr:uid="{00000000-0006-0000-0C00-00000F000000}">
      <text>
        <r>
          <rPr>
            <sz val="9"/>
            <color indexed="81"/>
            <rFont val="Tahoma"/>
            <family val="2"/>
          </rPr>
          <t>Your monthly contribution(s) to retirement accounts (don't include 401k or anything deducted from your paycheck)</t>
        </r>
      </text>
    </comment>
    <comment ref="E25" authorId="0" shapeId="0" xr:uid="{00000000-0006-0000-0C00-000010000000}">
      <text>
        <r>
          <rPr>
            <sz val="9"/>
            <color indexed="81"/>
            <rFont val="Tahoma"/>
            <family val="2"/>
          </rPr>
          <t>Your monthly contribution(s) to retirement accounts (don't include 401k or anything deducted from your paycheck)</t>
        </r>
      </text>
    </comment>
    <comment ref="D26" authorId="0" shapeId="0" xr:uid="{00000000-0006-0000-0C00-000011000000}">
      <text>
        <r>
          <rPr>
            <sz val="9"/>
            <color indexed="81"/>
            <rFont val="Tahoma"/>
            <family val="2"/>
          </rPr>
          <t>Your monthly contribution(s) to investment accounts over and above retirement</t>
        </r>
      </text>
    </comment>
    <comment ref="E26" authorId="0" shapeId="0" xr:uid="{00000000-0006-0000-0C00-000012000000}">
      <text>
        <r>
          <rPr>
            <sz val="9"/>
            <color indexed="81"/>
            <rFont val="Tahoma"/>
            <family val="2"/>
          </rPr>
          <t>Your monthly contribution(s) to investment accounts over and above retirement</t>
        </r>
      </text>
    </comment>
    <comment ref="D32" authorId="0" shapeId="0" xr:uid="{00000000-0006-0000-0C00-000013000000}">
      <text>
        <r>
          <rPr>
            <sz val="9"/>
            <color indexed="81"/>
            <rFont val="Tahoma"/>
            <family val="2"/>
          </rPr>
          <t>Your monthly mortgage or rent payment</t>
        </r>
      </text>
    </comment>
    <comment ref="E32" authorId="0" shapeId="0" xr:uid="{00000000-0006-0000-0C00-000014000000}">
      <text>
        <r>
          <rPr>
            <sz val="9"/>
            <color indexed="81"/>
            <rFont val="Tahoma"/>
            <family val="2"/>
          </rPr>
          <t>Your monthly mortgage or rent payment</t>
        </r>
      </text>
    </comment>
    <comment ref="D33" authorId="0" shapeId="0" xr:uid="{00000000-0006-0000-0C00-000015000000}">
      <text>
        <r>
          <rPr>
            <sz val="9"/>
            <color indexed="81"/>
            <rFont val="Tahoma"/>
            <family val="2"/>
          </rPr>
          <t>Monthly fees you pay your homeowner's association</t>
        </r>
      </text>
    </comment>
    <comment ref="E33" authorId="0" shapeId="0" xr:uid="{00000000-0006-0000-0C00-000016000000}">
      <text>
        <r>
          <rPr>
            <sz val="9"/>
            <color indexed="81"/>
            <rFont val="Tahoma"/>
            <family val="2"/>
          </rPr>
          <t>Monthly fees you pay your homeowner's association</t>
        </r>
      </text>
    </comment>
    <comment ref="D34" authorId="0" shapeId="0" xr:uid="{00000000-0006-0000-0C00-000017000000}">
      <text>
        <r>
          <rPr>
            <sz val="9"/>
            <color indexed="81"/>
            <rFont val="Tahoma"/>
            <family val="2"/>
          </rPr>
          <t>Your monthly home or rental insurance payment</t>
        </r>
      </text>
    </comment>
    <comment ref="E34" authorId="0" shapeId="0" xr:uid="{00000000-0006-0000-0C00-000018000000}">
      <text>
        <r>
          <rPr>
            <sz val="9"/>
            <color indexed="81"/>
            <rFont val="Tahoma"/>
            <family val="2"/>
          </rPr>
          <t>Your monthly home or rental insurance payment</t>
        </r>
      </text>
    </comment>
    <comment ref="D35" authorId="0" shapeId="0" xr:uid="{00000000-0006-0000-0C00-000019000000}">
      <text>
        <r>
          <rPr>
            <sz val="9"/>
            <color indexed="81"/>
            <rFont val="Tahoma"/>
            <family val="2"/>
          </rPr>
          <t>Your monthly budget for taxes assessed on your property</t>
        </r>
      </text>
    </comment>
    <comment ref="E35" authorId="0" shapeId="0" xr:uid="{00000000-0006-0000-0C00-00001A000000}">
      <text>
        <r>
          <rPr>
            <sz val="9"/>
            <color indexed="81"/>
            <rFont val="Tahoma"/>
            <family val="2"/>
          </rPr>
          <t>Your monthly budget for taxes assessed on your property</t>
        </r>
      </text>
    </comment>
    <comment ref="D36" authorId="0" shapeId="0" xr:uid="{00000000-0006-0000-0C00-00001B000000}">
      <text>
        <r>
          <rPr>
            <sz val="9"/>
            <color indexed="81"/>
            <rFont val="Tahoma"/>
            <family val="2"/>
          </rPr>
          <t>Your monthly budget for supplies, improvements and repairs to your home or apartment</t>
        </r>
      </text>
    </comment>
    <comment ref="E36" authorId="0" shapeId="0" xr:uid="{00000000-0006-0000-0C00-00001C000000}">
      <text>
        <r>
          <rPr>
            <sz val="9"/>
            <color indexed="81"/>
            <rFont val="Tahoma"/>
            <family val="2"/>
          </rPr>
          <t>Your monthly budget for supplies, improvements and repairs to your home or apartment</t>
        </r>
      </text>
    </comment>
    <comment ref="D37" authorId="0" shapeId="0" xr:uid="{00000000-0006-0000-0C00-00001D000000}">
      <text>
        <r>
          <rPr>
            <sz val="9"/>
            <color indexed="81"/>
            <rFont val="Tahoma"/>
            <family val="2"/>
          </rPr>
          <t>Monthly bills for things like water, electricity, gas, garbage, etc.</t>
        </r>
      </text>
    </comment>
    <comment ref="E37" authorId="0" shapeId="0" xr:uid="{00000000-0006-0000-0C00-00001E000000}">
      <text>
        <r>
          <rPr>
            <sz val="9"/>
            <color indexed="81"/>
            <rFont val="Tahoma"/>
            <family val="2"/>
          </rPr>
          <t>Monthly bills for things like water, electricity, gas, garbage, etc.</t>
        </r>
      </text>
    </comment>
    <comment ref="D38" authorId="0" shapeId="0" xr:uid="{00000000-0006-0000-0C00-00001F000000}">
      <text>
        <r>
          <rPr>
            <sz val="9"/>
            <color indexed="81"/>
            <rFont val="Tahoma"/>
            <family val="2"/>
          </rPr>
          <t>Monthly bills for things like your cell phone, cable, internet, Netflix, etc.</t>
        </r>
      </text>
    </comment>
    <comment ref="E38" authorId="0" shapeId="0" xr:uid="{00000000-0006-0000-0C00-000020000000}">
      <text>
        <r>
          <rPr>
            <sz val="9"/>
            <color indexed="81"/>
            <rFont val="Tahoma"/>
            <family val="2"/>
          </rPr>
          <t>Monthly bills for things like your cell phone, cable, internet, Netflix, etc.</t>
        </r>
      </text>
    </comment>
    <comment ref="D39" authorId="0" shapeId="0" xr:uid="{00000000-0006-0000-0C00-000021000000}">
      <text>
        <r>
          <rPr>
            <sz val="9"/>
            <color indexed="81"/>
            <rFont val="Tahoma"/>
            <family val="2"/>
          </rPr>
          <t>Your monthly budget for food and drink for your home</t>
        </r>
      </text>
    </comment>
    <comment ref="E39" authorId="0" shapeId="0" xr:uid="{00000000-0006-0000-0C00-000022000000}">
      <text>
        <r>
          <rPr>
            <sz val="9"/>
            <color indexed="81"/>
            <rFont val="Tahoma"/>
            <family val="2"/>
          </rPr>
          <t>Your monthly budget for food and drink for your home</t>
        </r>
      </text>
    </comment>
    <comment ref="D45" authorId="0" shapeId="0" xr:uid="{00000000-0006-0000-0C00-000023000000}">
      <text>
        <r>
          <rPr>
            <sz val="9"/>
            <color indexed="81"/>
            <rFont val="Tahoma"/>
            <family val="2"/>
          </rPr>
          <t>Monthly bills for day care, babysitters, etc.</t>
        </r>
      </text>
    </comment>
    <comment ref="E45" authorId="0" shapeId="0" xr:uid="{00000000-0006-0000-0C00-000024000000}">
      <text>
        <r>
          <rPr>
            <sz val="9"/>
            <color indexed="81"/>
            <rFont val="Tahoma"/>
            <family val="2"/>
          </rPr>
          <t>Monthly bills for day care, babysitters, etc.</t>
        </r>
      </text>
    </comment>
    <comment ref="D46" authorId="0" shapeId="0" xr:uid="{00000000-0006-0000-0C00-000025000000}">
      <text>
        <r>
          <rPr>
            <sz val="9"/>
            <color indexed="81"/>
            <rFont val="Tahoma"/>
            <family val="2"/>
          </rPr>
          <t>Monthly bills for child's tuition, continuing education, etc. (don't include student loans)</t>
        </r>
      </text>
    </comment>
    <comment ref="E46" authorId="0" shapeId="0" xr:uid="{00000000-0006-0000-0C00-000026000000}">
      <text>
        <r>
          <rPr>
            <sz val="9"/>
            <color indexed="81"/>
            <rFont val="Tahoma"/>
            <family val="2"/>
          </rPr>
          <t>Monthly bills for child's tuition, continuing education, etc. (don't include student loans)</t>
        </r>
      </text>
    </comment>
    <comment ref="D47" authorId="0" shapeId="0" xr:uid="{00000000-0006-0000-0C00-000027000000}">
      <text>
        <r>
          <rPr>
            <sz val="9"/>
            <color indexed="81"/>
            <rFont val="Tahoma"/>
            <family val="2"/>
          </rPr>
          <t>Monthly budget for pet food, grooming, veterinary care, etc.</t>
        </r>
      </text>
    </comment>
    <comment ref="E47" authorId="0" shapeId="0" xr:uid="{00000000-0006-0000-0C00-000028000000}">
      <text>
        <r>
          <rPr>
            <sz val="9"/>
            <color indexed="81"/>
            <rFont val="Tahoma"/>
            <family val="2"/>
          </rPr>
          <t>Monthly budget for pet food, grooming, veterinary care, etc.</t>
        </r>
      </text>
    </comment>
    <comment ref="D48" authorId="0" shapeId="0" xr:uid="{00000000-0006-0000-0C00-000029000000}">
      <text>
        <r>
          <rPr>
            <sz val="9"/>
            <color indexed="81"/>
            <rFont val="Tahoma"/>
            <family val="2"/>
          </rPr>
          <t>Your monthly budget for charitable giving</t>
        </r>
      </text>
    </comment>
    <comment ref="E48" authorId="0" shapeId="0" xr:uid="{00000000-0006-0000-0C00-00002A000000}">
      <text>
        <r>
          <rPr>
            <sz val="9"/>
            <color indexed="81"/>
            <rFont val="Tahoma"/>
            <family val="2"/>
          </rPr>
          <t>Your monthly budget for charitable giving</t>
        </r>
      </text>
    </comment>
    <comment ref="D54" authorId="0" shapeId="0" xr:uid="{00000000-0006-0000-0C00-00002B000000}">
      <text>
        <r>
          <rPr>
            <sz val="9"/>
            <color indexed="81"/>
            <rFont val="Tahoma"/>
            <family val="2"/>
          </rPr>
          <t>Your monthly payment(s) for auto loan(s)</t>
        </r>
      </text>
    </comment>
    <comment ref="E54" authorId="0" shapeId="0" xr:uid="{00000000-0006-0000-0C00-00002C000000}">
      <text>
        <r>
          <rPr>
            <sz val="9"/>
            <color indexed="81"/>
            <rFont val="Tahoma"/>
            <family val="2"/>
          </rPr>
          <t>Your monthly payment(s) for auto loan(s)</t>
        </r>
      </text>
    </comment>
    <comment ref="D55" authorId="0" shapeId="0" xr:uid="{00000000-0006-0000-0C00-00002D000000}">
      <text>
        <r>
          <rPr>
            <sz val="9"/>
            <color indexed="81"/>
            <rFont val="Tahoma"/>
            <family val="2"/>
          </rPr>
          <t>Your monthly budget for gas and other auto fuel</t>
        </r>
      </text>
    </comment>
    <comment ref="E55" authorId="0" shapeId="0" xr:uid="{00000000-0006-0000-0C00-00002E000000}">
      <text>
        <r>
          <rPr>
            <sz val="9"/>
            <color indexed="81"/>
            <rFont val="Tahoma"/>
            <family val="2"/>
          </rPr>
          <t>Your monthly budget for gas and other auto fuel</t>
        </r>
      </text>
    </comment>
    <comment ref="D56" authorId="0" shapeId="0" xr:uid="{00000000-0006-0000-0C00-00002F000000}">
      <text>
        <r>
          <rPr>
            <sz val="9"/>
            <color indexed="81"/>
            <rFont val="Tahoma"/>
            <family val="2"/>
          </rPr>
          <t>Your monthly budget for maintenance and repairs to your car or motorcycle</t>
        </r>
      </text>
    </comment>
    <comment ref="E56" authorId="0" shapeId="0" xr:uid="{00000000-0006-0000-0C00-000030000000}">
      <text>
        <r>
          <rPr>
            <sz val="9"/>
            <color indexed="81"/>
            <rFont val="Tahoma"/>
            <family val="2"/>
          </rPr>
          <t>Your monthly budget for maintenance and repairs to your car or motorcycle</t>
        </r>
      </text>
    </comment>
    <comment ref="D62" authorId="0" shapeId="0" xr:uid="{00000000-0006-0000-0C00-000031000000}">
      <text>
        <r>
          <rPr>
            <sz val="9"/>
            <color indexed="81"/>
            <rFont val="Tahoma"/>
            <family val="2"/>
          </rPr>
          <t>Your monthly bills for things like the gym, salon, massages, yoga, and spa services</t>
        </r>
      </text>
    </comment>
    <comment ref="E62" authorId="0" shapeId="0" xr:uid="{00000000-0006-0000-0C00-000032000000}">
      <text>
        <r>
          <rPr>
            <sz val="9"/>
            <color indexed="81"/>
            <rFont val="Tahoma"/>
            <family val="2"/>
          </rPr>
          <t>Your monthly bills for things like the gym, salon, massages, yoga, and spa services</t>
        </r>
      </text>
    </comment>
    <comment ref="D63" authorId="0" shapeId="0" xr:uid="{00000000-0006-0000-0C00-000033000000}">
      <text>
        <r>
          <rPr>
            <sz val="9"/>
            <color indexed="81"/>
            <rFont val="Tahoma"/>
            <family val="2"/>
          </rPr>
          <t>Your monthly budget for doctor's visit, copays, prescriptions, etc.</t>
        </r>
      </text>
    </comment>
    <comment ref="E63" authorId="0" shapeId="0" xr:uid="{00000000-0006-0000-0C00-000034000000}">
      <text>
        <r>
          <rPr>
            <sz val="9"/>
            <color indexed="81"/>
            <rFont val="Tahoma"/>
            <family val="2"/>
          </rPr>
          <t>Your monthly budget for doctor's visit, copays, prescriptions, etc.</t>
        </r>
      </text>
    </comment>
    <comment ref="D64" authorId="0" shapeId="0" xr:uid="{00000000-0006-0000-0C00-000035000000}">
      <text>
        <r>
          <rPr>
            <sz val="9"/>
            <color indexed="81"/>
            <rFont val="Tahoma"/>
            <family val="2"/>
          </rPr>
          <t>Your monthly budget for toiletries and personal health items</t>
        </r>
      </text>
    </comment>
    <comment ref="E64" authorId="0" shapeId="0" xr:uid="{00000000-0006-0000-0C00-000036000000}">
      <text>
        <r>
          <rPr>
            <sz val="9"/>
            <color indexed="81"/>
            <rFont val="Tahoma"/>
            <family val="2"/>
          </rPr>
          <t>Your monthly budget for toiletries and personal health items</t>
        </r>
      </text>
    </comment>
    <comment ref="D70" authorId="0" shapeId="0" xr:uid="{00000000-0006-0000-0C00-000037000000}">
      <text>
        <r>
          <rPr>
            <sz val="9"/>
            <color indexed="81"/>
            <rFont val="Tahoma"/>
            <family val="2"/>
          </rPr>
          <t>Your monthly budget for going out to dinner, the movies, sports games, etc.</t>
        </r>
      </text>
    </comment>
    <comment ref="E70" authorId="0" shapeId="0" xr:uid="{00000000-0006-0000-0C00-000038000000}">
      <text>
        <r>
          <rPr>
            <sz val="9"/>
            <color indexed="81"/>
            <rFont val="Tahoma"/>
            <family val="2"/>
          </rPr>
          <t>Your monthly budget for going out to dinner, the movies, sports games, etc.</t>
        </r>
      </text>
    </comment>
    <comment ref="D71" authorId="0" shapeId="0" xr:uid="{00000000-0006-0000-0C00-000039000000}">
      <text>
        <r>
          <rPr>
            <sz val="9"/>
            <color indexed="81"/>
            <rFont val="Tahoma"/>
            <family val="2"/>
          </rPr>
          <t>Your monthly budget for new clothes</t>
        </r>
      </text>
    </comment>
    <comment ref="E71" authorId="0" shapeId="0" xr:uid="{00000000-0006-0000-0C00-00003A000000}">
      <text>
        <r>
          <rPr>
            <sz val="9"/>
            <color indexed="81"/>
            <rFont val="Tahoma"/>
            <family val="2"/>
          </rPr>
          <t>Your monthly budget for new clothes</t>
        </r>
      </text>
    </comment>
    <comment ref="D72" authorId="0" shapeId="0" xr:uid="{00000000-0006-0000-0C00-00003B000000}">
      <text>
        <r>
          <rPr>
            <sz val="9"/>
            <color indexed="81"/>
            <rFont val="Tahoma"/>
            <family val="2"/>
          </rPr>
          <t xml:space="preserve">Your monthly budget for shopping and buying things just for fun </t>
        </r>
      </text>
    </comment>
    <comment ref="E72" authorId="0" shapeId="0" xr:uid="{00000000-0006-0000-0C00-00003C000000}">
      <text>
        <r>
          <rPr>
            <sz val="9"/>
            <color indexed="81"/>
            <rFont val="Tahoma"/>
            <family val="2"/>
          </rPr>
          <t xml:space="preserve">Your monthly budget for shopping and buying things just for fun </t>
        </r>
      </text>
    </comment>
    <comment ref="D73" authorId="0" shapeId="0" xr:uid="{00000000-0006-0000-0C00-00003D000000}">
      <text>
        <r>
          <rPr>
            <sz val="9"/>
            <color indexed="81"/>
            <rFont val="Tahoma"/>
            <family val="2"/>
          </rPr>
          <t>Your monthly budget for small trips and travel</t>
        </r>
      </text>
    </comment>
    <comment ref="E73" authorId="0" shapeId="0" xr:uid="{00000000-0006-0000-0C00-00003E000000}">
      <text>
        <r>
          <rPr>
            <sz val="9"/>
            <color indexed="81"/>
            <rFont val="Tahoma"/>
            <family val="2"/>
          </rPr>
          <t>Your monthly budget for small trips and travel</t>
        </r>
      </text>
    </comment>
    <comment ref="D74" authorId="0" shapeId="0" xr:uid="{00000000-0006-0000-0C00-00003F000000}">
      <text>
        <r>
          <rPr>
            <sz val="9"/>
            <color indexed="81"/>
            <rFont val="Tahoma"/>
            <family val="2"/>
          </rPr>
          <t>Your monthly budget for buying friends and family birthday, holiday, shower, etc. gifts</t>
        </r>
      </text>
    </comment>
    <comment ref="E74" authorId="0" shapeId="0" xr:uid="{00000000-0006-0000-0C00-000040000000}">
      <text>
        <r>
          <rPr>
            <sz val="9"/>
            <color indexed="81"/>
            <rFont val="Tahoma"/>
            <family val="2"/>
          </rPr>
          <t>Your monthly budget for buying friends and family birthday, holiday, shower, etc. gifts</t>
        </r>
      </text>
    </comment>
    <comment ref="D80" authorId="0" shapeId="0" xr:uid="{00000000-0006-0000-0C00-000041000000}">
      <text>
        <r>
          <rPr>
            <sz val="9"/>
            <color indexed="81"/>
            <rFont val="Tahoma"/>
            <family val="2"/>
          </rPr>
          <t>Your monthly target to pay down credit card debt you are carrying from month to month</t>
        </r>
      </text>
    </comment>
    <comment ref="E80" authorId="0" shapeId="0" xr:uid="{00000000-0006-0000-0C00-000042000000}">
      <text>
        <r>
          <rPr>
            <sz val="9"/>
            <color indexed="81"/>
            <rFont val="Tahoma"/>
            <family val="2"/>
          </rPr>
          <t>Your monthly target to pay down credit card debt you are carrying from month to month</t>
        </r>
      </text>
    </comment>
    <comment ref="D81" authorId="0" shapeId="0" xr:uid="{00000000-0006-0000-0C00-000043000000}">
      <text>
        <r>
          <rPr>
            <sz val="9"/>
            <color indexed="81"/>
            <rFont val="Tahoma"/>
            <family val="2"/>
          </rPr>
          <t>Your monthly student loan bills (once you are in repayment)</t>
        </r>
      </text>
    </comment>
    <comment ref="E81" authorId="0" shapeId="0" xr:uid="{00000000-0006-0000-0C00-000044000000}">
      <text>
        <r>
          <rPr>
            <sz val="9"/>
            <color indexed="81"/>
            <rFont val="Tahoma"/>
            <family val="2"/>
          </rPr>
          <t>Your monthly student loan bills (once you are in repayment)</t>
        </r>
      </text>
    </comment>
    <comment ref="D87" authorId="0" shapeId="0" xr:uid="{00000000-0006-0000-0C00-000045000000}">
      <text>
        <r>
          <rPr>
            <sz val="9"/>
            <color indexed="81"/>
            <rFont val="Tahoma"/>
            <family val="2"/>
          </rPr>
          <t>Your monthly health insurance coverage (don't include if it is already deducted from your paycheck)</t>
        </r>
      </text>
    </comment>
    <comment ref="E87" authorId="0" shapeId="0" xr:uid="{00000000-0006-0000-0C00-000046000000}">
      <text>
        <r>
          <rPr>
            <sz val="9"/>
            <color indexed="81"/>
            <rFont val="Tahoma"/>
            <family val="2"/>
          </rPr>
          <t>Your monthly health insurance coverage (don't include if it is already deducted from your paycheck)</t>
        </r>
      </text>
    </comment>
    <comment ref="D88" authorId="0" shapeId="0" xr:uid="{00000000-0006-0000-0C00-000047000000}">
      <text>
        <r>
          <rPr>
            <sz val="9"/>
            <color indexed="81"/>
            <rFont val="Tahoma"/>
            <family val="2"/>
          </rPr>
          <t>Your monthly payment(s) for auto insurance</t>
        </r>
      </text>
    </comment>
    <comment ref="E88" authorId="0" shapeId="0" xr:uid="{00000000-0006-0000-0C00-000048000000}">
      <text>
        <r>
          <rPr>
            <sz val="9"/>
            <color indexed="81"/>
            <rFont val="Tahoma"/>
            <family val="2"/>
          </rPr>
          <t>Your monthly payment(s) for auto insurance</t>
        </r>
      </text>
    </comment>
    <comment ref="D89" authorId="0" shapeId="0" xr:uid="{00000000-0006-0000-0C00-000049000000}">
      <text>
        <r>
          <rPr>
            <sz val="9"/>
            <color indexed="81"/>
            <rFont val="Tahoma"/>
            <family val="2"/>
          </rPr>
          <t>Your monthly life and disability coverage (don't include if it is already deducted from your paycheck)</t>
        </r>
      </text>
    </comment>
    <comment ref="E89" authorId="0" shapeId="0" xr:uid="{00000000-0006-0000-0C00-00004A000000}">
      <text>
        <r>
          <rPr>
            <sz val="9"/>
            <color indexed="81"/>
            <rFont val="Tahoma"/>
            <family val="2"/>
          </rPr>
          <t>Your monthly life and disability coverage (don't include if it is already deducted from your paycheck)</t>
        </r>
      </text>
    </comment>
  </commentList>
</comments>
</file>

<file path=xl/sharedStrings.xml><?xml version="1.0" encoding="utf-8"?>
<sst xmlns="http://schemas.openxmlformats.org/spreadsheetml/2006/main" count="1183" uniqueCount="152">
  <si>
    <t>How To Use The Simple Budgeting Worksheet</t>
  </si>
  <si>
    <t>Copyright © 2018 Enrich - The Ultimate Resource for Understanding Money and Making Wise Financial Decisions</t>
  </si>
  <si>
    <r>
      <t>Actuals Summary Tab -</t>
    </r>
    <r>
      <rPr>
        <b/>
        <sz val="10"/>
        <color theme="0"/>
        <rFont val="Calibri"/>
        <family val="2"/>
        <scheme val="minor"/>
      </rPr>
      <t xml:space="preserve"> [no action required]</t>
    </r>
  </si>
  <si>
    <t>Do not enter any amounts on this page. Amounts will populate based on any monthly tab completed. This tab will show the actual amounts paid by month for any section of the budget calculator which is completed.</t>
  </si>
  <si>
    <r>
      <t xml:space="preserve">Variance Summary Tab - </t>
    </r>
    <r>
      <rPr>
        <b/>
        <sz val="10"/>
        <color theme="0"/>
        <rFont val="Calibri"/>
        <family val="2"/>
        <scheme val="minor"/>
      </rPr>
      <t>[no action required]</t>
    </r>
  </si>
  <si>
    <t>Do not enter any amounts on this page. Amounts will populate based on any monthly tab completed. This tab will show the difference of what was planned and what was actually paid, by month, for any section of the budget calculator which is completed.</t>
  </si>
  <si>
    <r>
      <t xml:space="preserve">Monthly Tabs - </t>
    </r>
    <r>
      <rPr>
        <b/>
        <sz val="10"/>
        <color theme="0"/>
        <rFont val="Calibri"/>
        <family val="2"/>
        <scheme val="minor"/>
      </rPr>
      <t>[start with the tab below titled after the current month]</t>
    </r>
  </si>
  <si>
    <t>At the beginning of each month or year it is recommended to budget or plan on spending an amount for each expense working from top to bottom. At the end of each month it is recommended to enter the actual amount spent for each projected expense and those which were not expected. By budgeting for each expense an individual should be able to identify any excess spending or possible savings, and set goals for the future.</t>
  </si>
  <si>
    <t>Definitions of Expense Types</t>
  </si>
  <si>
    <t>INCOME</t>
  </si>
  <si>
    <t>Your Job</t>
  </si>
  <si>
    <t>Your monthly take home pay (the amount you receive after taxes and benefit contributions). Include your spouse's or partner's pay if making a family budget</t>
  </si>
  <si>
    <t>Your Spouse or Partner's Job</t>
  </si>
  <si>
    <t>Optionally, include your spouse or partner's monthly take home pay, if preparing a family budget</t>
  </si>
  <si>
    <t>Other</t>
  </si>
  <si>
    <t>Any additional sources of income (e.g., investment and rental income, government benefits, child support, alimony, etc.)</t>
  </si>
  <si>
    <t>SAVINGS EXPENSES</t>
  </si>
  <si>
    <t>Emergency Fund</t>
  </si>
  <si>
    <t>Once you have cleared your debt or other obligations, it is generally recommended to have at least 6 months of living expenses saved for unplanned emergencies</t>
  </si>
  <si>
    <t>New Car</t>
  </si>
  <si>
    <t>Your monthly savings amount for a future car or other form of transportation</t>
  </si>
  <si>
    <t>House Down Payment</t>
  </si>
  <si>
    <t>Your monthly savings amount for a down payment on a home</t>
  </si>
  <si>
    <t>Next Vacation</t>
  </si>
  <si>
    <t>Your monthly savings amount for a future vacation</t>
  </si>
  <si>
    <t>INVESTING EXPENSES</t>
  </si>
  <si>
    <t>Retirement</t>
  </si>
  <si>
    <t>Your monthly contribution(s) to retirement accounts. If enrolled in an employer-sponsored retirement account, don't include employer sponsored retirement account or anything deducted from your paycheck.</t>
  </si>
  <si>
    <t>Investing</t>
  </si>
  <si>
    <t>Your monthly contribution(s) to investment accounts over and above retirement</t>
  </si>
  <si>
    <t>HOME EXPENSES</t>
  </si>
  <si>
    <t>Housing</t>
  </si>
  <si>
    <t>Your monthly payment for rent, dorm, or mortgage (and associated costs like renter's insurance)</t>
  </si>
  <si>
    <t>Utilities</t>
  </si>
  <si>
    <t>Monthly bills for things like water, electricity, gas, garbage, etc.</t>
  </si>
  <si>
    <t>TV / Internet / Phone</t>
  </si>
  <si>
    <t>Monthly bills for things like your cell phone, cable, internet, Netflix, etc.</t>
  </si>
  <si>
    <t>Groceries</t>
  </si>
  <si>
    <t>Your monthly budget to stock your apartment, dorm, or home with food and drink</t>
  </si>
  <si>
    <t>PERSONAL/ FAMILY EXPENSES</t>
  </si>
  <si>
    <t>Giving</t>
  </si>
  <si>
    <t>Your monthly budget for charitable giving</t>
  </si>
  <si>
    <t>Childcare</t>
  </si>
  <si>
    <t>Monthly bills for day care, babysitters, etc.</t>
  </si>
  <si>
    <t>Pet care</t>
  </si>
  <si>
    <t>Monthly budget for pet food, grooming, veterinary care, etc.</t>
  </si>
  <si>
    <t>CAR/ TRANSPORTATION EXPENSES</t>
  </si>
  <si>
    <t>Car Payment(s)</t>
  </si>
  <si>
    <t>Your monthly payment(s) for auto loan(s)</t>
  </si>
  <si>
    <t>Fuel</t>
  </si>
  <si>
    <t>Your monthly budget for gas and other auto fuel</t>
  </si>
  <si>
    <t>Car Maintenance</t>
  </si>
  <si>
    <t>Your monthly budget for maintenance and repairs to your car or motorcycle</t>
  </si>
  <si>
    <t>HEALTH &amp; WELLNESS EXPENSES</t>
  </si>
  <si>
    <t>Fitness / Beauty</t>
  </si>
  <si>
    <t>Your monthly bills for things like the gym, salon, massages, yoga, and spa services</t>
  </si>
  <si>
    <t>Medical Care</t>
  </si>
  <si>
    <t>Your monthly budget for doctor's visit, copays, prescriptions, etc.</t>
  </si>
  <si>
    <t xml:space="preserve">Toiletries </t>
  </si>
  <si>
    <t>Your monthly budget for toiletries and personal health items</t>
  </si>
  <si>
    <t>FUN EXPENSES</t>
  </si>
  <si>
    <t>Dining / Going Out</t>
  </si>
  <si>
    <t>Your monthly budget for going out to dinner, the movies, sports games, etc.</t>
  </si>
  <si>
    <t>Clothes</t>
  </si>
  <si>
    <t>Your monthly budget for new clothes</t>
  </si>
  <si>
    <t>Shopping</t>
  </si>
  <si>
    <t xml:space="preserve">Your monthly budget for shopping and buying things just for fun </t>
  </si>
  <si>
    <t>Travel</t>
  </si>
  <si>
    <t>Your monthly budget for small trips and travel</t>
  </si>
  <si>
    <t>Gifts</t>
  </si>
  <si>
    <t>Your monthly budget for buying friends and family birthday, holiday, shower, etc. gifts</t>
  </si>
  <si>
    <t>DEBT EXPENSES</t>
  </si>
  <si>
    <t>Credit Cards</t>
  </si>
  <si>
    <t>Your monthly target to pay down credit card debt you are carrying from month to month</t>
  </si>
  <si>
    <t>Student Loan Repayment</t>
  </si>
  <si>
    <t>Your monthly student loan bills (only include if you are currently repaying your student loans)</t>
  </si>
  <si>
    <t>INSURANCE EXPENSES</t>
  </si>
  <si>
    <t>Health Insurance</t>
  </si>
  <si>
    <t xml:space="preserve">Your monthly premium. If enrolled in a healthcare plan through your employer, only include your share of the monthly premium as your employer is likely contributing toward the total monthly cost.
</t>
  </si>
  <si>
    <t>Auto Insurance</t>
  </si>
  <si>
    <t>Your monthly premium. Include your spouse's auto premium if making a family budget.</t>
  </si>
  <si>
    <t>Life / Disability Insurance</t>
  </si>
  <si>
    <t>Your monthly life and disability coverage (don't include if it is already deducted from your paycheck)</t>
  </si>
  <si>
    <t>Annual Summary - Budgeting Details</t>
  </si>
  <si>
    <t>Monthly Actuals</t>
  </si>
  <si>
    <t>Total</t>
  </si>
  <si>
    <t>Total Expense</t>
  </si>
  <si>
    <t>The summary above shows the actual amounts entered for each month, for each expense type, so you can see how much is being spent on an annual basis. For a very consistent spender, each expense type will be the same from one month to the next, but slight variations are normal.</t>
  </si>
  <si>
    <t>% of Total</t>
  </si>
  <si>
    <t xml:space="preserve">This summary converts the actual monthly total amounts into a percentage of the annual total for each expense type. </t>
  </si>
  <si>
    <t xml:space="preserve">This line graph connects monthly totals for Income, Expenses, and Savings. In a perfect example, each line will be straight or show a pattern for the entire year meaning you have a very predictable budget. </t>
  </si>
  <si>
    <t>This pie chart shows a percentage for each expense type as a percentage of all annual expenses. This will show where the bulk of your income is being spent.</t>
  </si>
  <si>
    <t>Annual Summary - Variance Analysis</t>
  </si>
  <si>
    <t>Monthly Variance Analysis</t>
  </si>
  <si>
    <t xml:space="preserve">This summary shows the total difference between the planned and actual amounts entered for each month and expense type. If you have budgeted accurately, each expense type will have a $0 difference from month to month. Amounts shown in RED mean the planned amount was not enough to cover the actual amount spent. </t>
  </si>
  <si>
    <t>The summary above converts the difference of planned and actual totals into a percentage. Amounts in RED mean the planned amount was less than the actual amount spent. Ideally, any difference will be less than 1% for all months and expense types.</t>
  </si>
  <si>
    <t>This line graph connects monthly difference totals for Income, Expenses, and Savings. In a perfect example, each line will be straight or very close to the $0 line for the entire year. A positive amount means too many funds were budgeted and a negative amount means not enough funds were budgeted.</t>
  </si>
  <si>
    <t>This pie chart shows which expense types have the greatest variance on an annual basis. The expense type with the largest percentage is the most difficult to budget. Ideally, each expense type will have a 0% variance as you spend exactly what is planned. A positive amount means too many funds were budgeted and a negative amount means not enough funds were budgeted.</t>
  </si>
  <si>
    <t>January</t>
  </si>
  <si>
    <t>What's Coming In This Month?</t>
  </si>
  <si>
    <t>How Am I Doing?</t>
  </si>
  <si>
    <t>Planned</t>
  </si>
  <si>
    <t>Actual</t>
  </si>
  <si>
    <t>Difference</t>
  </si>
  <si>
    <t>Total INCOME</t>
  </si>
  <si>
    <t>Total EXPENSES</t>
  </si>
  <si>
    <t>NET (INCOME - EXPENSES)</t>
  </si>
  <si>
    <t>What's Going Out This Month?</t>
  </si>
  <si>
    <t xml:space="preserve">Planned </t>
  </si>
  <si>
    <t>Mortgage / Rent</t>
  </si>
  <si>
    <t>HOA Fees</t>
  </si>
  <si>
    <t>Homeowner / Rental Insurance</t>
  </si>
  <si>
    <t>Property Taxes</t>
  </si>
  <si>
    <t>Home Maintenance</t>
  </si>
  <si>
    <t>Education</t>
  </si>
  <si>
    <t>Petcare</t>
  </si>
  <si>
    <t>Car Payments</t>
  </si>
  <si>
    <t>Fitness</t>
  </si>
  <si>
    <t>Toiletries</t>
  </si>
  <si>
    <t>Dining/ Going Out</t>
  </si>
  <si>
    <t>Student Loans</t>
  </si>
  <si>
    <t>February</t>
  </si>
  <si>
    <t>March</t>
  </si>
  <si>
    <t>April</t>
  </si>
  <si>
    <t>May</t>
  </si>
  <si>
    <t>June</t>
  </si>
  <si>
    <t>July</t>
  </si>
  <si>
    <t>August</t>
  </si>
  <si>
    <t>September</t>
  </si>
  <si>
    <t>October</t>
  </si>
  <si>
    <t>November</t>
  </si>
  <si>
    <t>December</t>
  </si>
  <si>
    <t>Actuals</t>
  </si>
  <si>
    <t>Budget</t>
  </si>
  <si>
    <t>Actuals # of months</t>
  </si>
  <si>
    <t>Actuals Total</t>
  </si>
  <si>
    <t>Budget # of months</t>
  </si>
  <si>
    <t>Budget total</t>
  </si>
  <si>
    <t>Variance</t>
  </si>
  <si>
    <t>Var%</t>
  </si>
  <si>
    <t>SAVINGS</t>
  </si>
  <si>
    <t>INVESTING</t>
  </si>
  <si>
    <t>HOME</t>
  </si>
  <si>
    <t>PERSONAL/ FAMILY</t>
  </si>
  <si>
    <t>CAR/ TRANSPORTATION</t>
  </si>
  <si>
    <t>HEALTH &amp; WELLNESS</t>
  </si>
  <si>
    <t>FUN</t>
  </si>
  <si>
    <t>DEBT</t>
  </si>
  <si>
    <t>INSURANCE</t>
  </si>
  <si>
    <t>Income</t>
  </si>
  <si>
    <t>Expenses</t>
  </si>
  <si>
    <t>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</si>
</sst>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 &quot;Budgeting Worksheet&quot;"/>
    <numFmt numFmtId="165" formatCode="&quot;$&quot;#,##0"/>
  </numFmts>
  <fonts count="39"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rgb="FF241D51"/>
      <name val="Calibri"/>
      <family val="2"/>
      <scheme val="minor"/>
    </font>
    <font>
      <b/>
      <sz val="14"/>
      <color rgb="FF241D51"/>
      <name val="Calibri"/>
      <family val="2"/>
      <scheme val="minor"/>
    </font>
    <font>
      <b/>
      <sz val="11"/>
      <color theme="0"/>
      <name val="Calibri"/>
      <family val="2"/>
      <scheme val="minor"/>
    </font>
    <font>
      <sz val="11"/>
      <name val="Calibri"/>
      <family val="2"/>
      <scheme val="minor"/>
    </font>
    <font>
      <b/>
      <sz val="10"/>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color rgb="FF241D51"/>
      <name val="Calibri"/>
      <family val="2"/>
      <scheme val="minor"/>
    </font>
    <font>
      <b/>
      <sz val="12"/>
      <name val="Calibri"/>
      <family val="2"/>
      <scheme val="minor"/>
    </font>
    <font>
      <b/>
      <u/>
      <sz val="16"/>
      <color theme="1"/>
      <name val="Calibri"/>
      <family val="2"/>
      <scheme val="minor"/>
    </font>
    <font>
      <b/>
      <u/>
      <sz val="20"/>
      <color theme="1"/>
      <name val="Calibri"/>
      <family val="2"/>
      <scheme val="minor"/>
    </font>
    <font>
      <b/>
      <u/>
      <sz val="16"/>
      <color rgb="FF241D51"/>
      <name val="Calibri"/>
      <family val="2"/>
      <scheme val="minor"/>
    </font>
    <font>
      <b/>
      <u/>
      <sz val="20"/>
      <color rgb="FF241D51"/>
      <name val="Calibri"/>
      <family val="2"/>
      <scheme val="minor"/>
    </font>
    <font>
      <u/>
      <sz val="20"/>
      <color theme="1"/>
      <name val="Calibri"/>
      <family val="2"/>
      <scheme val="minor"/>
    </font>
    <font>
      <sz val="14"/>
      <color theme="1"/>
      <name val="Calibri"/>
      <family val="2"/>
      <scheme val="minor"/>
    </font>
    <font>
      <i/>
      <sz val="12"/>
      <color theme="1"/>
      <name val="Calibri"/>
      <family val="2"/>
      <scheme val="minor"/>
    </font>
    <font>
      <b/>
      <i/>
      <sz val="12"/>
      <color theme="1"/>
      <name val="Calibri"/>
      <family val="2"/>
      <scheme val="minor"/>
    </font>
    <font>
      <sz val="10"/>
      <color theme="1"/>
      <name val="Arial"/>
      <family val="2"/>
    </font>
    <font>
      <sz val="11"/>
      <color indexed="81"/>
      <name val="Tahoma"/>
      <family val="2"/>
    </font>
    <font>
      <sz val="12"/>
      <color theme="0"/>
      <name val="Calibri"/>
      <family val="2"/>
      <scheme val="minor"/>
    </font>
    <font>
      <sz val="9"/>
      <color indexed="81"/>
      <name val="Tahoma"/>
      <family val="2"/>
    </font>
    <font>
      <sz val="10"/>
      <color rgb="FF000000"/>
      <name val="Arial"/>
      <family val="2"/>
    </font>
    <font>
      <sz val="20"/>
      <color theme="1"/>
      <name val="Calibri"/>
      <family val="2"/>
      <scheme val="minor"/>
    </font>
    <font>
      <b/>
      <sz val="8"/>
      <color theme="1"/>
      <name val="Calibri"/>
      <family val="2"/>
      <scheme val="minor"/>
    </font>
    <font>
      <b/>
      <sz val="16"/>
      <color theme="0"/>
      <name val="Calibri"/>
      <family val="2"/>
      <scheme val="minor"/>
    </font>
    <font>
      <b/>
      <sz val="10"/>
      <color theme="0"/>
      <name val="Calibri"/>
      <family val="2"/>
      <scheme val="minor"/>
    </font>
    <font>
      <b/>
      <sz val="16"/>
      <color theme="1"/>
      <name val="Calibri"/>
      <family val="2"/>
      <scheme val="minor"/>
    </font>
    <font>
      <sz val="16"/>
      <color theme="1"/>
      <name val="Calibri"/>
      <family val="2"/>
      <scheme val="minor"/>
    </font>
    <font>
      <sz val="16"/>
      <color theme="1"/>
      <name val="Arial"/>
      <family val="2"/>
    </font>
    <font>
      <sz val="16"/>
      <color rgb="FF000000"/>
      <name val="Arial"/>
      <family val="2"/>
    </font>
    <font>
      <b/>
      <sz val="10"/>
      <name val="Arial"/>
      <family val="2"/>
    </font>
    <font>
      <sz val="12"/>
      <color rgb="FFFF0000"/>
      <name val="Calibri"/>
      <family val="2"/>
      <scheme val="minor"/>
    </font>
    <font>
      <sz val="10"/>
      <name val="Calibri"/>
      <family val="2"/>
      <scheme val="minor"/>
    </font>
  </fonts>
  <fills count="14">
    <fill>
      <patternFill patternType="none"/>
    </fill>
    <fill>
      <patternFill patternType="gray125"/>
    </fill>
    <fill>
      <patternFill patternType="solid">
        <fgColor rgb="FF999999"/>
        <bgColor indexed="64"/>
      </patternFill>
    </fill>
    <fill>
      <patternFill patternType="solid">
        <fgColor theme="0"/>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79998168889431442"/>
        <bgColor indexed="64"/>
      </patternFill>
    </fill>
  </fills>
  <borders count="15">
    <border>
      <left/>
      <right/>
      <top/>
      <bottom/>
      <diagonal/>
    </border>
    <border>
      <left style="thin">
        <color rgb="FFC7A618"/>
      </left>
      <right style="thin">
        <color rgb="FFC7A618"/>
      </right>
      <top style="thin">
        <color rgb="FFC7A618"/>
      </top>
      <bottom style="thin">
        <color rgb="FFC7A61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324">
    <xf numFmtId="0" fontId="0" fillId="0" borderId="0"/>
    <xf numFmtId="43" fontId="2"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07">
    <xf numFmtId="0" fontId="0" fillId="0" borderId="0" xfId="0"/>
    <xf numFmtId="0" fontId="6" fillId="4" borderId="0" xfId="0" applyFont="1" applyFill="1"/>
    <xf numFmtId="44" fontId="0" fillId="10" borderId="1" xfId="2" applyFont="1" applyFill="1" applyBorder="1" applyProtection="1">
      <protection locked="0"/>
    </xf>
    <xf numFmtId="44" fontId="7" fillId="10" borderId="1" xfId="2" applyFont="1" applyFill="1" applyBorder="1" applyProtection="1">
      <protection locked="0"/>
    </xf>
    <xf numFmtId="44" fontId="0" fillId="10" borderId="1" xfId="2" applyFont="1" applyFill="1" applyBorder="1" applyAlignment="1" applyProtection="1">
      <alignment wrapText="1"/>
      <protection locked="0"/>
    </xf>
    <xf numFmtId="42" fontId="0" fillId="0" borderId="0" xfId="1" applyNumberFormat="1" applyFont="1"/>
    <xf numFmtId="44" fontId="12" fillId="10" borderId="1" xfId="2" applyFont="1" applyFill="1" applyBorder="1" applyProtection="1">
      <protection locked="0"/>
    </xf>
    <xf numFmtId="42" fontId="0" fillId="0" borderId="0" xfId="0" applyNumberFormat="1"/>
    <xf numFmtId="0" fontId="0" fillId="11" borderId="5" xfId="0" applyFill="1" applyBorder="1"/>
    <xf numFmtId="0" fontId="3" fillId="11" borderId="6" xfId="0" applyFont="1" applyFill="1" applyBorder="1" applyAlignment="1">
      <alignment horizontal="center"/>
    </xf>
    <xf numFmtId="0" fontId="3" fillId="11" borderId="7" xfId="0" applyFont="1" applyFill="1" applyBorder="1" applyAlignment="1">
      <alignment horizontal="center"/>
    </xf>
    <xf numFmtId="0" fontId="3" fillId="11" borderId="8" xfId="0" applyFont="1" applyFill="1" applyBorder="1"/>
    <xf numFmtId="0" fontId="0" fillId="11" borderId="8" xfId="0" applyFill="1" applyBorder="1"/>
    <xf numFmtId="0" fontId="3" fillId="11" borderId="10" xfId="0" applyFont="1" applyFill="1" applyBorder="1"/>
    <xf numFmtId="9" fontId="0" fillId="0" borderId="0" xfId="167" applyFont="1"/>
    <xf numFmtId="9" fontId="0" fillId="11" borderId="0" xfId="167" applyFont="1" applyFill="1" applyBorder="1" applyAlignment="1">
      <alignment horizontal="center"/>
    </xf>
    <xf numFmtId="9" fontId="3" fillId="11" borderId="9" xfId="167" applyFont="1" applyFill="1" applyBorder="1" applyAlignment="1">
      <alignment horizontal="center"/>
    </xf>
    <xf numFmtId="0" fontId="0" fillId="11" borderId="0" xfId="0" applyFill="1" applyAlignment="1">
      <alignment horizontal="center"/>
    </xf>
    <xf numFmtId="0" fontId="0" fillId="11" borderId="9" xfId="0" applyFill="1" applyBorder="1" applyAlignment="1">
      <alignment horizontal="center"/>
    </xf>
    <xf numFmtId="9" fontId="0" fillId="11" borderId="11" xfId="167" applyFont="1" applyFill="1" applyBorder="1" applyAlignment="1">
      <alignment horizontal="center"/>
    </xf>
    <xf numFmtId="9" fontId="3" fillId="11" borderId="12" xfId="167" applyFont="1" applyFill="1" applyBorder="1" applyAlignment="1">
      <alignment horizontal="center"/>
    </xf>
    <xf numFmtId="0" fontId="3" fillId="0" borderId="0" xfId="0" applyFont="1"/>
    <xf numFmtId="42" fontId="3" fillId="0" borderId="0" xfId="0" applyNumberFormat="1" applyFont="1"/>
    <xf numFmtId="0" fontId="3" fillId="9" borderId="0" xfId="0" applyFont="1" applyFill="1" applyAlignment="1">
      <alignment horizontal="center"/>
    </xf>
    <xf numFmtId="0" fontId="6" fillId="6" borderId="0" xfId="0" applyFont="1" applyFill="1" applyAlignment="1">
      <alignment horizontal="right" vertical="center"/>
    </xf>
    <xf numFmtId="44" fontId="0" fillId="5" borderId="0" xfId="0" applyNumberFormat="1" applyFill="1"/>
    <xf numFmtId="44" fontId="0" fillId="5" borderId="0" xfId="2" applyFont="1" applyFill="1" applyBorder="1" applyProtection="1"/>
    <xf numFmtId="44" fontId="0" fillId="7" borderId="1" xfId="2" applyFont="1" applyFill="1" applyBorder="1" applyProtection="1"/>
    <xf numFmtId="0" fontId="6" fillId="4" borderId="0" xfId="0" applyFont="1" applyFill="1" applyAlignment="1">
      <alignment horizontal="right"/>
    </xf>
    <xf numFmtId="44" fontId="0" fillId="8" borderId="0" xfId="0" applyNumberFormat="1" applyFill="1"/>
    <xf numFmtId="0" fontId="6" fillId="2" borderId="0" xfId="0" applyFont="1" applyFill="1" applyAlignment="1">
      <alignment horizontal="right"/>
    </xf>
    <xf numFmtId="44" fontId="0" fillId="9" borderId="0" xfId="2" applyFont="1" applyFill="1" applyBorder="1" applyProtection="1"/>
    <xf numFmtId="0" fontId="6" fillId="6" borderId="0" xfId="0" applyFont="1" applyFill="1"/>
    <xf numFmtId="0" fontId="6" fillId="6" borderId="0" xfId="0" applyFont="1" applyFill="1" applyAlignment="1">
      <alignment horizontal="center"/>
    </xf>
    <xf numFmtId="0" fontId="8" fillId="5" borderId="0" xfId="0" applyFont="1" applyFill="1" applyAlignment="1">
      <alignment horizontal="right" indent="1"/>
    </xf>
    <xf numFmtId="44" fontId="12" fillId="5" borderId="0" xfId="0" applyNumberFormat="1" applyFont="1" applyFill="1"/>
    <xf numFmtId="0" fontId="6" fillId="4" borderId="0" xfId="0" applyFont="1" applyFill="1" applyAlignment="1">
      <alignment horizontal="center"/>
    </xf>
    <xf numFmtId="0" fontId="8" fillId="8" borderId="0" xfId="0" applyFont="1" applyFill="1" applyAlignment="1">
      <alignment horizontal="right" indent="1"/>
    </xf>
    <xf numFmtId="0" fontId="0" fillId="0" borderId="0" xfId="0" applyProtection="1">
      <protection locked="0"/>
    </xf>
    <xf numFmtId="0" fontId="13" fillId="0" borderId="0" xfId="0" applyFont="1" applyAlignment="1" applyProtection="1">
      <alignment horizontal="left"/>
      <protection locked="0"/>
    </xf>
    <xf numFmtId="0" fontId="4" fillId="0" borderId="0" xfId="0" applyFont="1" applyAlignment="1" applyProtection="1">
      <alignment horizontal="left"/>
      <protection locked="0"/>
    </xf>
    <xf numFmtId="44" fontId="0" fillId="0" borderId="0" xfId="0" applyNumberFormat="1" applyProtection="1">
      <protection locked="0"/>
    </xf>
    <xf numFmtId="44" fontId="0" fillId="0" borderId="0" xfId="2" applyFont="1" applyBorder="1" applyProtection="1">
      <protection locked="0"/>
    </xf>
    <xf numFmtId="0" fontId="9" fillId="0" borderId="0" xfId="0" applyFont="1" applyProtection="1">
      <protection locked="0"/>
    </xf>
    <xf numFmtId="0" fontId="9" fillId="3" borderId="0" xfId="0" applyFont="1" applyFill="1" applyProtection="1">
      <protection locked="0"/>
    </xf>
    <xf numFmtId="0" fontId="15" fillId="0" borderId="0" xfId="0" applyFont="1" applyProtection="1">
      <protection locked="0"/>
    </xf>
    <xf numFmtId="164" fontId="17" fillId="0" borderId="0" xfId="0" applyNumberFormat="1" applyFont="1" applyAlignment="1">
      <alignment horizontal="center"/>
    </xf>
    <xf numFmtId="0" fontId="5" fillId="0" borderId="0" xfId="0" applyFont="1" applyAlignment="1" applyProtection="1">
      <alignment horizontal="left"/>
      <protection locked="0"/>
    </xf>
    <xf numFmtId="0" fontId="13" fillId="0" borderId="0" xfId="0" applyFont="1" applyAlignment="1">
      <alignment horizontal="center"/>
    </xf>
    <xf numFmtId="0" fontId="16" fillId="0" borderId="0" xfId="0" applyFont="1" applyProtection="1">
      <protection locked="0"/>
    </xf>
    <xf numFmtId="0" fontId="19" fillId="0" borderId="0" xfId="0" applyFont="1"/>
    <xf numFmtId="0" fontId="20" fillId="0" borderId="0" xfId="0" applyFont="1" applyProtection="1">
      <protection locked="0"/>
    </xf>
    <xf numFmtId="44" fontId="0" fillId="0" borderId="0" xfId="2" applyFont="1" applyFill="1" applyBorder="1" applyProtection="1">
      <protection locked="0"/>
    </xf>
    <xf numFmtId="165" fontId="0" fillId="11" borderId="0" xfId="0" applyNumberFormat="1" applyFill="1"/>
    <xf numFmtId="165" fontId="3" fillId="11" borderId="9" xfId="0" applyNumberFormat="1" applyFont="1" applyFill="1" applyBorder="1"/>
    <xf numFmtId="165" fontId="0" fillId="11" borderId="9" xfId="0" applyNumberFormat="1" applyFill="1" applyBorder="1"/>
    <xf numFmtId="165" fontId="3" fillId="11" borderId="0" xfId="0" applyNumberFormat="1" applyFont="1" applyFill="1"/>
    <xf numFmtId="165" fontId="0" fillId="11" borderId="11" xfId="0" applyNumberFormat="1" applyFill="1" applyBorder="1"/>
    <xf numFmtId="165" fontId="3" fillId="11" borderId="12" xfId="0" applyNumberFormat="1" applyFont="1" applyFill="1" applyBorder="1"/>
    <xf numFmtId="9" fontId="0" fillId="11" borderId="0" xfId="0" applyNumberFormat="1" applyFill="1" applyAlignment="1">
      <alignment horizontal="center"/>
    </xf>
    <xf numFmtId="9" fontId="0" fillId="11" borderId="9" xfId="0" applyNumberFormat="1" applyFill="1" applyBorder="1" applyAlignment="1">
      <alignment horizontal="center"/>
    </xf>
    <xf numFmtId="9" fontId="0" fillId="11" borderId="12" xfId="167" applyFont="1" applyFill="1" applyBorder="1" applyAlignment="1">
      <alignment horizontal="center"/>
    </xf>
    <xf numFmtId="0" fontId="23" fillId="0" borderId="0" xfId="0" applyFont="1"/>
    <xf numFmtId="9" fontId="25" fillId="0" borderId="0" xfId="167" applyFont="1" applyBorder="1" applyProtection="1">
      <protection locked="0"/>
    </xf>
    <xf numFmtId="0" fontId="25" fillId="0" borderId="0" xfId="0" applyFont="1"/>
    <xf numFmtId="0" fontId="27" fillId="0" borderId="0" xfId="0" applyFont="1"/>
    <xf numFmtId="0" fontId="16" fillId="0" borderId="0" xfId="0" applyFont="1"/>
    <xf numFmtId="0" fontId="28" fillId="0" borderId="0" xfId="0" applyFont="1"/>
    <xf numFmtId="0" fontId="14" fillId="0" borderId="0" xfId="0" applyFont="1" applyAlignment="1">
      <alignment horizontal="left"/>
    </xf>
    <xf numFmtId="0" fontId="0" fillId="3" borderId="0" xfId="0" applyFill="1" applyAlignment="1">
      <alignment horizontal="left"/>
    </xf>
    <xf numFmtId="0" fontId="0" fillId="0" borderId="0" xfId="0" applyAlignment="1">
      <alignment horizontal="left"/>
    </xf>
    <xf numFmtId="0" fontId="0" fillId="3" borderId="0" xfId="0" applyFill="1"/>
    <xf numFmtId="0" fontId="3" fillId="13" borderId="14" xfId="0" applyFont="1" applyFill="1" applyBorder="1" applyAlignment="1">
      <alignment vertical="top" wrapText="1"/>
    </xf>
    <xf numFmtId="0" fontId="0" fillId="13" borderId="14" xfId="0" applyFill="1" applyBorder="1" applyAlignment="1">
      <alignment vertical="top" wrapText="1"/>
    </xf>
    <xf numFmtId="0" fontId="33" fillId="0" borderId="0" xfId="0" applyFont="1"/>
    <xf numFmtId="0" fontId="23" fillId="0" borderId="0" xfId="0" applyFont="1" applyAlignment="1">
      <alignment wrapText="1"/>
    </xf>
    <xf numFmtId="0" fontId="34" fillId="0" borderId="0" xfId="0" applyFont="1"/>
    <xf numFmtId="0" fontId="35" fillId="0" borderId="0" xfId="0" applyFont="1"/>
    <xf numFmtId="0" fontId="0" fillId="0" borderId="0" xfId="0" applyAlignment="1">
      <alignment wrapText="1"/>
    </xf>
    <xf numFmtId="0" fontId="14" fillId="0" borderId="0" xfId="0" applyFont="1" applyAlignment="1">
      <alignment horizontal="left" wrapText="1"/>
    </xf>
    <xf numFmtId="0" fontId="36" fillId="0" borderId="0" xfId="0" applyFont="1"/>
    <xf numFmtId="0" fontId="25" fillId="0" borderId="0" xfId="0" applyFont="1" applyProtection="1">
      <protection locked="0"/>
    </xf>
    <xf numFmtId="0" fontId="12" fillId="0" borderId="0" xfId="0" applyFont="1"/>
    <xf numFmtId="0" fontId="37" fillId="0" borderId="0" xfId="0" applyFont="1"/>
    <xf numFmtId="0" fontId="38" fillId="0" borderId="0" xfId="0" applyFont="1" applyProtection="1">
      <protection locked="0"/>
    </xf>
    <xf numFmtId="0" fontId="16" fillId="0" borderId="0" xfId="0" applyFont="1" applyAlignment="1">
      <alignment horizontal="center"/>
    </xf>
    <xf numFmtId="0" fontId="32" fillId="5" borderId="2" xfId="0" applyFont="1" applyFill="1" applyBorder="1" applyAlignment="1">
      <alignment vertical="top" wrapText="1"/>
    </xf>
    <xf numFmtId="0" fontId="32" fillId="5" borderId="4" xfId="0" applyFont="1" applyFill="1" applyBorder="1" applyAlignment="1">
      <alignment vertical="top" wrapText="1"/>
    </xf>
    <xf numFmtId="0" fontId="30" fillId="6" borderId="2" xfId="0" applyFont="1" applyFill="1" applyBorder="1" applyAlignment="1">
      <alignment horizontal="left" vertical="center"/>
    </xf>
    <xf numFmtId="0" fontId="30" fillId="6" borderId="4" xfId="0" applyFont="1" applyFill="1" applyBorder="1" applyAlignment="1">
      <alignment horizontal="left" vertical="center"/>
    </xf>
    <xf numFmtId="0" fontId="0" fillId="13" borderId="2" xfId="0" applyFill="1" applyBorder="1" applyAlignment="1">
      <alignment horizontal="left" vertical="top" wrapText="1"/>
    </xf>
    <xf numFmtId="0" fontId="0" fillId="13" borderId="4" xfId="0" applyFill="1" applyBorder="1" applyAlignment="1">
      <alignment horizontal="left" vertical="top" wrapText="1"/>
    </xf>
    <xf numFmtId="0" fontId="3" fillId="5" borderId="4" xfId="0" applyFont="1" applyFill="1" applyBorder="1" applyAlignment="1">
      <alignment vertical="top" wrapText="1"/>
    </xf>
    <xf numFmtId="0" fontId="0" fillId="11" borderId="2" xfId="0" applyFill="1" applyBorder="1" applyAlignment="1">
      <alignment horizontal="left" vertical="top" wrapText="1"/>
    </xf>
    <xf numFmtId="0" fontId="0" fillId="11" borderId="4" xfId="0" applyFill="1" applyBorder="1" applyAlignment="1">
      <alignment horizontal="left" vertical="top" wrapText="1"/>
    </xf>
    <xf numFmtId="0" fontId="16" fillId="0" borderId="0" xfId="0" applyFont="1" applyAlignment="1">
      <alignment horizontal="center"/>
    </xf>
    <xf numFmtId="0" fontId="29" fillId="0" borderId="13" xfId="0" applyFont="1" applyBorder="1" applyAlignment="1">
      <alignment horizontal="center" vertical="top"/>
    </xf>
    <xf numFmtId="0" fontId="30" fillId="12" borderId="2" xfId="0" applyFont="1" applyFill="1" applyBorder="1" applyAlignment="1">
      <alignment horizontal="left" vertical="center"/>
    </xf>
    <xf numFmtId="0" fontId="30" fillId="12" borderId="4" xfId="0" applyFont="1" applyFill="1" applyBorder="1" applyAlignment="1">
      <alignment horizontal="left" vertical="center"/>
    </xf>
    <xf numFmtId="0" fontId="21" fillId="0" borderId="0" xfId="0" applyFont="1" applyAlignment="1">
      <alignment horizontal="left" vertical="top" wrapText="1"/>
    </xf>
    <xf numFmtId="0" fontId="14" fillId="8" borderId="2" xfId="0" applyFont="1" applyFill="1" applyBorder="1" applyAlignment="1">
      <alignment horizontal="center"/>
    </xf>
    <xf numFmtId="0" fontId="14" fillId="8" borderId="3" xfId="0" applyFont="1" applyFill="1" applyBorder="1" applyAlignment="1">
      <alignment horizontal="center"/>
    </xf>
    <xf numFmtId="0" fontId="14" fillId="8" borderId="4" xfId="0" applyFont="1" applyFill="1" applyBorder="1" applyAlignment="1">
      <alignment horizontal="center"/>
    </xf>
    <xf numFmtId="0" fontId="19" fillId="0" borderId="0" xfId="0" applyFont="1" applyAlignment="1">
      <alignment horizontal="center"/>
    </xf>
    <xf numFmtId="0" fontId="22" fillId="0" borderId="0" xfId="0" applyFont="1" applyAlignment="1">
      <alignment horizontal="left" vertical="top" wrapText="1"/>
    </xf>
    <xf numFmtId="0" fontId="5" fillId="0" borderId="0" xfId="0" applyFont="1" applyAlignment="1">
      <alignment horizontal="center"/>
    </xf>
    <xf numFmtId="164" fontId="18" fillId="0" borderId="0" xfId="0" applyNumberFormat="1" applyFont="1" applyAlignment="1">
      <alignment horizontal="center"/>
    </xf>
  </cellXfs>
  <cellStyles count="324">
    <cellStyle name="Comma" xfId="1" builtinId="3"/>
    <cellStyle name="Currency" xfId="2" builtinId="4"/>
    <cellStyle name="Followed Hyperlink" xfId="70" builtinId="9" hidden="1"/>
    <cellStyle name="Followed Hyperlink" xfId="74" builtinId="9" hidden="1"/>
    <cellStyle name="Followed Hyperlink" xfId="78" builtinId="9" hidden="1"/>
    <cellStyle name="Followed Hyperlink" xfId="82" builtinId="9" hidden="1"/>
    <cellStyle name="Followed Hyperlink" xfId="86" builtinId="9" hidden="1"/>
    <cellStyle name="Followed Hyperlink" xfId="90" builtinId="9" hidden="1"/>
    <cellStyle name="Followed Hyperlink" xfId="94" builtinId="9" hidden="1"/>
    <cellStyle name="Followed Hyperlink" xfId="98" builtinId="9" hidden="1"/>
    <cellStyle name="Followed Hyperlink" xfId="102" builtinId="9" hidden="1"/>
    <cellStyle name="Followed Hyperlink" xfId="106" builtinId="9" hidden="1"/>
    <cellStyle name="Followed Hyperlink" xfId="110" builtinId="9" hidden="1"/>
    <cellStyle name="Followed Hyperlink" xfId="114" builtinId="9" hidden="1"/>
    <cellStyle name="Followed Hyperlink" xfId="118" builtinId="9" hidden="1"/>
    <cellStyle name="Followed Hyperlink" xfId="122" builtinId="9" hidden="1"/>
    <cellStyle name="Followed Hyperlink" xfId="126" builtinId="9" hidden="1"/>
    <cellStyle name="Followed Hyperlink" xfId="130" builtinId="9" hidden="1"/>
    <cellStyle name="Followed Hyperlink" xfId="134" builtinId="9" hidden="1"/>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171" builtinId="9" hidden="1"/>
    <cellStyle name="Followed Hyperlink" xfId="175" builtinId="9" hidden="1"/>
    <cellStyle name="Followed Hyperlink" xfId="179" builtinId="9" hidden="1"/>
    <cellStyle name="Followed Hyperlink" xfId="183" builtinId="9" hidden="1"/>
    <cellStyle name="Followed Hyperlink" xfId="187" builtinId="9" hidden="1"/>
    <cellStyle name="Followed Hyperlink" xfId="191" builtinId="9" hidden="1"/>
    <cellStyle name="Followed Hyperlink" xfId="195" builtinId="9" hidden="1"/>
    <cellStyle name="Followed Hyperlink" xfId="199" builtinId="9" hidden="1"/>
    <cellStyle name="Followed Hyperlink" xfId="203" builtinId="9" hidden="1"/>
    <cellStyle name="Followed Hyperlink" xfId="207" builtinId="9" hidden="1"/>
    <cellStyle name="Followed Hyperlink" xfId="211" builtinId="9" hidden="1"/>
    <cellStyle name="Followed Hyperlink" xfId="215" builtinId="9" hidden="1"/>
    <cellStyle name="Followed Hyperlink" xfId="219" builtinId="9" hidden="1"/>
    <cellStyle name="Followed Hyperlink" xfId="223" builtinId="9" hidden="1"/>
    <cellStyle name="Followed Hyperlink" xfId="227" builtinId="9" hidden="1"/>
    <cellStyle name="Followed Hyperlink" xfId="231" builtinId="9" hidden="1"/>
    <cellStyle name="Followed Hyperlink" xfId="235" builtinId="9" hidden="1"/>
    <cellStyle name="Followed Hyperlink" xfId="239" builtinId="9" hidden="1"/>
    <cellStyle name="Followed Hyperlink" xfId="243" builtinId="9" hidden="1"/>
    <cellStyle name="Followed Hyperlink" xfId="247" builtinId="9" hidden="1"/>
    <cellStyle name="Followed Hyperlink" xfId="251" builtinId="9" hidden="1"/>
    <cellStyle name="Followed Hyperlink" xfId="255" builtinId="9" hidden="1"/>
    <cellStyle name="Followed Hyperlink" xfId="259" builtinId="9" hidden="1"/>
    <cellStyle name="Followed Hyperlink" xfId="263" builtinId="9" hidden="1"/>
    <cellStyle name="Followed Hyperlink" xfId="267" builtinId="9" hidden="1"/>
    <cellStyle name="Followed Hyperlink" xfId="271" builtinId="9" hidden="1"/>
    <cellStyle name="Followed Hyperlink" xfId="275" builtinId="9" hidden="1"/>
    <cellStyle name="Followed Hyperlink" xfId="279" builtinId="9" hidden="1"/>
    <cellStyle name="Followed Hyperlink" xfId="283" builtinId="9" hidden="1"/>
    <cellStyle name="Followed Hyperlink" xfId="287" builtinId="9" hidden="1"/>
    <cellStyle name="Followed Hyperlink" xfId="291" builtinId="9" hidden="1"/>
    <cellStyle name="Followed Hyperlink" xfId="295" builtinId="9" hidden="1"/>
    <cellStyle name="Followed Hyperlink" xfId="299" builtinId="9" hidden="1"/>
    <cellStyle name="Followed Hyperlink" xfId="303" builtinId="9" hidden="1"/>
    <cellStyle name="Followed Hyperlink" xfId="307" builtinId="9" hidden="1"/>
    <cellStyle name="Followed Hyperlink" xfId="311" builtinId="9" hidden="1"/>
    <cellStyle name="Followed Hyperlink" xfId="315" builtinId="9" hidden="1"/>
    <cellStyle name="Followed Hyperlink" xfId="319" builtinId="9" hidden="1"/>
    <cellStyle name="Followed Hyperlink" xfId="323" builtinId="9" hidden="1"/>
    <cellStyle name="Followed Hyperlink" xfId="321" builtinId="9" hidden="1"/>
    <cellStyle name="Followed Hyperlink" xfId="317" builtinId="9" hidden="1"/>
    <cellStyle name="Followed Hyperlink" xfId="313" builtinId="9" hidden="1"/>
    <cellStyle name="Followed Hyperlink" xfId="309" builtinId="9" hidden="1"/>
    <cellStyle name="Followed Hyperlink" xfId="305" builtinId="9" hidden="1"/>
    <cellStyle name="Followed Hyperlink" xfId="301" builtinId="9" hidden="1"/>
    <cellStyle name="Followed Hyperlink" xfId="297" builtinId="9" hidden="1"/>
    <cellStyle name="Followed Hyperlink" xfId="293" builtinId="9" hidden="1"/>
    <cellStyle name="Followed Hyperlink" xfId="289" builtinId="9" hidden="1"/>
    <cellStyle name="Followed Hyperlink" xfId="285" builtinId="9" hidden="1"/>
    <cellStyle name="Followed Hyperlink" xfId="281" builtinId="9" hidden="1"/>
    <cellStyle name="Followed Hyperlink" xfId="277" builtinId="9" hidden="1"/>
    <cellStyle name="Followed Hyperlink" xfId="273" builtinId="9" hidden="1"/>
    <cellStyle name="Followed Hyperlink" xfId="269" builtinId="9" hidden="1"/>
    <cellStyle name="Followed Hyperlink" xfId="265" builtinId="9" hidden="1"/>
    <cellStyle name="Followed Hyperlink" xfId="261" builtinId="9" hidden="1"/>
    <cellStyle name="Followed Hyperlink" xfId="257" builtinId="9" hidden="1"/>
    <cellStyle name="Followed Hyperlink" xfId="253" builtinId="9" hidden="1"/>
    <cellStyle name="Followed Hyperlink" xfId="249" builtinId="9" hidden="1"/>
    <cellStyle name="Followed Hyperlink" xfId="245" builtinId="9" hidden="1"/>
    <cellStyle name="Followed Hyperlink" xfId="241" builtinId="9" hidden="1"/>
    <cellStyle name="Followed Hyperlink" xfId="237" builtinId="9" hidden="1"/>
    <cellStyle name="Followed Hyperlink" xfId="233" builtinId="9" hidden="1"/>
    <cellStyle name="Followed Hyperlink" xfId="229" builtinId="9" hidden="1"/>
    <cellStyle name="Followed Hyperlink" xfId="225" builtinId="9" hidden="1"/>
    <cellStyle name="Followed Hyperlink" xfId="221" builtinId="9" hidden="1"/>
    <cellStyle name="Followed Hyperlink" xfId="217" builtinId="9" hidden="1"/>
    <cellStyle name="Followed Hyperlink" xfId="213" builtinId="9" hidden="1"/>
    <cellStyle name="Followed Hyperlink" xfId="209" builtinId="9" hidden="1"/>
    <cellStyle name="Followed Hyperlink" xfId="205" builtinId="9" hidden="1"/>
    <cellStyle name="Followed Hyperlink" xfId="201" builtinId="9" hidden="1"/>
    <cellStyle name="Followed Hyperlink" xfId="197" builtinId="9" hidden="1"/>
    <cellStyle name="Followed Hyperlink" xfId="193" builtinId="9" hidden="1"/>
    <cellStyle name="Followed Hyperlink" xfId="189" builtinId="9" hidden="1"/>
    <cellStyle name="Followed Hyperlink" xfId="185" builtinId="9" hidden="1"/>
    <cellStyle name="Followed Hyperlink" xfId="181" builtinId="9" hidden="1"/>
    <cellStyle name="Followed Hyperlink" xfId="177" builtinId="9" hidden="1"/>
    <cellStyle name="Followed Hyperlink" xfId="173" builtinId="9" hidden="1"/>
    <cellStyle name="Followed Hyperlink" xfId="169"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132" builtinId="9" hidden="1"/>
    <cellStyle name="Followed Hyperlink" xfId="128" builtinId="9" hidden="1"/>
    <cellStyle name="Followed Hyperlink" xfId="124" builtinId="9" hidden="1"/>
    <cellStyle name="Followed Hyperlink" xfId="120" builtinId="9" hidden="1"/>
    <cellStyle name="Followed Hyperlink" xfId="116" builtinId="9" hidden="1"/>
    <cellStyle name="Followed Hyperlink" xfId="112" builtinId="9" hidden="1"/>
    <cellStyle name="Followed Hyperlink" xfId="108" builtinId="9" hidden="1"/>
    <cellStyle name="Followed Hyperlink" xfId="104" builtinId="9" hidden="1"/>
    <cellStyle name="Followed Hyperlink" xfId="100" builtinId="9" hidden="1"/>
    <cellStyle name="Followed Hyperlink" xfId="96" builtinId="9" hidden="1"/>
    <cellStyle name="Followed Hyperlink" xfId="92" builtinId="9" hidden="1"/>
    <cellStyle name="Followed Hyperlink" xfId="88" builtinId="9" hidden="1"/>
    <cellStyle name="Followed Hyperlink" xfId="84" builtinId="9" hidden="1"/>
    <cellStyle name="Followed Hyperlink" xfId="80" builtinId="9" hidden="1"/>
    <cellStyle name="Followed Hyperlink" xfId="76" builtinId="9" hidden="1"/>
    <cellStyle name="Followed Hyperlink" xfId="72" builtinId="9" hidden="1"/>
    <cellStyle name="Followed Hyperlink" xfId="68" builtinId="9" hidden="1"/>
    <cellStyle name="Followed Hyperlink" xfId="26" builtinId="9" hidden="1"/>
    <cellStyle name="Followed Hyperlink" xfId="28" builtinId="9" hidden="1"/>
    <cellStyle name="Followed Hyperlink" xfId="30" builtinId="9" hidden="1"/>
    <cellStyle name="Followed Hyperlink" xfId="34" builtinId="9" hidden="1"/>
    <cellStyle name="Followed Hyperlink" xfId="36" builtinId="9" hidden="1"/>
    <cellStyle name="Followed Hyperlink" xfId="38" builtinId="9" hidden="1"/>
    <cellStyle name="Followed Hyperlink" xfId="42" builtinId="9" hidden="1"/>
    <cellStyle name="Followed Hyperlink" xfId="44" builtinId="9" hidden="1"/>
    <cellStyle name="Followed Hyperlink" xfId="46"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60" builtinId="9" hidden="1"/>
    <cellStyle name="Followed Hyperlink" xfId="62" builtinId="9" hidden="1"/>
    <cellStyle name="Followed Hyperlink" xfId="66" builtinId="9" hidden="1"/>
    <cellStyle name="Followed Hyperlink" xfId="64" builtinId="9" hidden="1"/>
    <cellStyle name="Followed Hyperlink" xfId="56" builtinId="9" hidden="1"/>
    <cellStyle name="Followed Hyperlink" xfId="48" builtinId="9" hidden="1"/>
    <cellStyle name="Followed Hyperlink" xfId="40" builtinId="9" hidden="1"/>
    <cellStyle name="Followed Hyperlink" xfId="32" builtinId="9" hidden="1"/>
    <cellStyle name="Followed Hyperlink" xfId="24" builtinId="9" hidden="1"/>
    <cellStyle name="Followed Hyperlink" xfId="12" builtinId="9" hidden="1"/>
    <cellStyle name="Followed Hyperlink" xfId="14" builtinId="9" hidden="1"/>
    <cellStyle name="Followed Hyperlink" xfId="18" builtinId="9" hidden="1"/>
    <cellStyle name="Followed Hyperlink" xfId="20" builtinId="9" hidden="1"/>
    <cellStyle name="Followed Hyperlink" xfId="22" builtinId="9" hidden="1"/>
    <cellStyle name="Followed Hyperlink" xfId="16"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51" builtinId="8" hidden="1"/>
    <cellStyle name="Hyperlink" xfId="153" builtinId="8" hidden="1"/>
    <cellStyle name="Hyperlink" xfId="157" builtinId="8" hidden="1"/>
    <cellStyle name="Hyperlink" xfId="159" builtinId="8" hidden="1"/>
    <cellStyle name="Hyperlink" xfId="161" builtinId="8" hidden="1"/>
    <cellStyle name="Hyperlink" xfId="165" builtinId="8" hidden="1"/>
    <cellStyle name="Hyperlink" xfId="168" builtinId="8" hidden="1"/>
    <cellStyle name="Hyperlink" xfId="170" builtinId="8" hidden="1"/>
    <cellStyle name="Hyperlink" xfId="174" builtinId="8" hidden="1"/>
    <cellStyle name="Hyperlink" xfId="176" builtinId="8" hidden="1"/>
    <cellStyle name="Hyperlink" xfId="178" builtinId="8" hidden="1"/>
    <cellStyle name="Hyperlink" xfId="182" builtinId="8" hidden="1"/>
    <cellStyle name="Hyperlink" xfId="184" builtinId="8" hidden="1"/>
    <cellStyle name="Hyperlink" xfId="186" builtinId="8" hidden="1"/>
    <cellStyle name="Hyperlink" xfId="190" builtinId="8" hidden="1"/>
    <cellStyle name="Hyperlink" xfId="192" builtinId="8" hidden="1"/>
    <cellStyle name="Hyperlink" xfId="194" builtinId="8" hidden="1"/>
    <cellStyle name="Hyperlink" xfId="198" builtinId="8" hidden="1"/>
    <cellStyle name="Hyperlink" xfId="200" builtinId="8" hidden="1"/>
    <cellStyle name="Hyperlink" xfId="202" builtinId="8" hidden="1"/>
    <cellStyle name="Hyperlink" xfId="206" builtinId="8" hidden="1"/>
    <cellStyle name="Hyperlink" xfId="208" builtinId="8" hidden="1"/>
    <cellStyle name="Hyperlink" xfId="210" builtinId="8" hidden="1"/>
    <cellStyle name="Hyperlink" xfId="214" builtinId="8" hidden="1"/>
    <cellStyle name="Hyperlink" xfId="216" builtinId="8" hidden="1"/>
    <cellStyle name="Hyperlink" xfId="218" builtinId="8" hidden="1"/>
    <cellStyle name="Hyperlink" xfId="222" builtinId="8" hidden="1"/>
    <cellStyle name="Hyperlink" xfId="224" builtinId="8" hidden="1"/>
    <cellStyle name="Hyperlink" xfId="226" builtinId="8" hidden="1"/>
    <cellStyle name="Hyperlink" xfId="230" builtinId="8" hidden="1"/>
    <cellStyle name="Hyperlink" xfId="232" builtinId="8" hidden="1"/>
    <cellStyle name="Hyperlink" xfId="234" builtinId="8" hidden="1"/>
    <cellStyle name="Hyperlink" xfId="238" builtinId="8" hidden="1"/>
    <cellStyle name="Hyperlink" xfId="240" builtinId="8" hidden="1"/>
    <cellStyle name="Hyperlink" xfId="242" builtinId="8" hidden="1"/>
    <cellStyle name="Hyperlink" xfId="246" builtinId="8" hidden="1"/>
    <cellStyle name="Hyperlink" xfId="248" builtinId="8" hidden="1"/>
    <cellStyle name="Hyperlink" xfId="250" builtinId="8" hidden="1"/>
    <cellStyle name="Hyperlink" xfId="254" builtinId="8" hidden="1"/>
    <cellStyle name="Hyperlink" xfId="256" builtinId="8" hidden="1"/>
    <cellStyle name="Hyperlink" xfId="258" builtinId="8" hidden="1"/>
    <cellStyle name="Hyperlink" xfId="262" builtinId="8" hidden="1"/>
    <cellStyle name="Hyperlink" xfId="264" builtinId="8" hidden="1"/>
    <cellStyle name="Hyperlink" xfId="266" builtinId="8" hidden="1"/>
    <cellStyle name="Hyperlink" xfId="270" builtinId="8" hidden="1"/>
    <cellStyle name="Hyperlink" xfId="272" builtinId="8" hidden="1"/>
    <cellStyle name="Hyperlink" xfId="274" builtinId="8" hidden="1"/>
    <cellStyle name="Hyperlink" xfId="278" builtinId="8" hidden="1"/>
    <cellStyle name="Hyperlink" xfId="280" builtinId="8" hidden="1"/>
    <cellStyle name="Hyperlink" xfId="282" builtinId="8" hidden="1"/>
    <cellStyle name="Hyperlink" xfId="286" builtinId="8" hidden="1"/>
    <cellStyle name="Hyperlink" xfId="288" builtinId="8" hidden="1"/>
    <cellStyle name="Hyperlink" xfId="290" builtinId="8" hidden="1"/>
    <cellStyle name="Hyperlink" xfId="294" builtinId="8" hidden="1"/>
    <cellStyle name="Hyperlink" xfId="296" builtinId="8" hidden="1"/>
    <cellStyle name="Hyperlink" xfId="298" builtinId="8" hidden="1"/>
    <cellStyle name="Hyperlink" xfId="302" builtinId="8" hidden="1"/>
    <cellStyle name="Hyperlink" xfId="304" builtinId="8" hidden="1"/>
    <cellStyle name="Hyperlink" xfId="306" builtinId="8" hidden="1"/>
    <cellStyle name="Hyperlink" xfId="310" builtinId="8" hidden="1"/>
    <cellStyle name="Hyperlink" xfId="312" builtinId="8" hidden="1"/>
    <cellStyle name="Hyperlink" xfId="314" builtinId="8" hidden="1"/>
    <cellStyle name="Hyperlink" xfId="318" builtinId="8" hidden="1"/>
    <cellStyle name="Hyperlink" xfId="320" builtinId="8" hidden="1"/>
    <cellStyle name="Hyperlink" xfId="322" builtinId="8" hidden="1"/>
    <cellStyle name="Hyperlink" xfId="316" builtinId="8" hidden="1"/>
    <cellStyle name="Hyperlink" xfId="308" builtinId="8" hidden="1"/>
    <cellStyle name="Hyperlink" xfId="300" builtinId="8" hidden="1"/>
    <cellStyle name="Hyperlink" xfId="292" builtinId="8" hidden="1"/>
    <cellStyle name="Hyperlink" xfId="284" builtinId="8" hidden="1"/>
    <cellStyle name="Hyperlink" xfId="276" builtinId="8" hidden="1"/>
    <cellStyle name="Hyperlink" xfId="268" builtinId="8" hidden="1"/>
    <cellStyle name="Hyperlink" xfId="260" builtinId="8" hidden="1"/>
    <cellStyle name="Hyperlink" xfId="252" builtinId="8" hidden="1"/>
    <cellStyle name="Hyperlink" xfId="244" builtinId="8" hidden="1"/>
    <cellStyle name="Hyperlink" xfId="236" builtinId="8" hidden="1"/>
    <cellStyle name="Hyperlink" xfId="228" builtinId="8" hidden="1"/>
    <cellStyle name="Hyperlink" xfId="220" builtinId="8" hidden="1"/>
    <cellStyle name="Hyperlink" xfId="212" builtinId="8" hidden="1"/>
    <cellStyle name="Hyperlink" xfId="204" builtinId="8" hidden="1"/>
    <cellStyle name="Hyperlink" xfId="196" builtinId="8" hidden="1"/>
    <cellStyle name="Hyperlink" xfId="188" builtinId="8" hidden="1"/>
    <cellStyle name="Hyperlink" xfId="180" builtinId="8" hidden="1"/>
    <cellStyle name="Hyperlink" xfId="172" builtinId="8" hidden="1"/>
    <cellStyle name="Hyperlink" xfId="163" builtinId="8" hidden="1"/>
    <cellStyle name="Hyperlink" xfId="155" builtinId="8" hidden="1"/>
    <cellStyle name="Hyperlink" xfId="147" builtinId="8" hidden="1"/>
    <cellStyle name="Hyperlink" xfId="139" builtinId="8" hidden="1"/>
    <cellStyle name="Hyperlink" xfId="59" builtinId="8" hidden="1"/>
    <cellStyle name="Hyperlink" xfId="61" builtinId="8" hidden="1"/>
    <cellStyle name="Hyperlink" xfId="63" builtinId="8" hidden="1"/>
    <cellStyle name="Hyperlink" xfId="65"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3" builtinId="8" hidden="1"/>
    <cellStyle name="Hyperlink" xfId="131" builtinId="8" hidden="1"/>
    <cellStyle name="Hyperlink" xfId="115" builtinId="8" hidden="1"/>
    <cellStyle name="Hyperlink" xfId="99" builtinId="8" hidden="1"/>
    <cellStyle name="Hyperlink" xfId="83" builtinId="8" hidden="1"/>
    <cellStyle name="Hyperlink" xfId="6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1"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9" builtinId="8" hidden="1"/>
    <cellStyle name="Hyperlink" xfId="11" builtinId="8" hidden="1"/>
    <cellStyle name="Hyperlink" xfId="13" builtinId="8" hidden="1"/>
    <cellStyle name="Hyperlink" xfId="5" builtinId="8" hidden="1"/>
    <cellStyle name="Hyperlink" xfId="7" builtinId="8" hidden="1"/>
    <cellStyle name="Hyperlink" xfId="3" builtinId="8" hidden="1"/>
    <cellStyle name="Normal" xfId="0" builtinId="0"/>
    <cellStyle name="Percent" xfId="167" builtinId="5"/>
  </cellStyles>
  <dxfs count="2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4" tint="0.79998168889431442"/>
        </patternFill>
      </fill>
    </dxf>
    <dxf>
      <font>
        <color rgb="FFFF0000"/>
      </font>
      <fill>
        <patternFill>
          <bgColor theme="4" tint="0.79998168889431442"/>
        </patternFill>
      </fill>
    </dxf>
  </dxfs>
  <tableStyles count="0" defaultTableStyle="TableStyleMedium9" defaultPivotStyle="PivotStyleMedium4"/>
  <colors>
    <mruColors>
      <color rgb="FFFFCCCC"/>
      <color rgb="FF5F7530"/>
      <color rgb="FF772C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650833174931976"/>
          <c:y val="3.2623661659234297E-2"/>
          <c:w val="6.5863110531320879E-2"/>
          <c:h val="0.22146912498528787"/>
        </c:manualLayout>
      </c:layout>
      <c:pieChart>
        <c:varyColors val="1"/>
        <c:ser>
          <c:idx val="0"/>
          <c:order val="0"/>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350D-4350-8C90-45426EFA0946}"/>
              </c:ext>
            </c:extLst>
          </c:dPt>
          <c:dPt>
            <c:idx val="1"/>
            <c:bubble3D val="0"/>
            <c:spPr>
              <a:solidFill>
                <a:schemeClr val="accent2"/>
              </a:solidFill>
              <a:ln w="63500">
                <a:solidFill>
                  <a:schemeClr val="accent2"/>
                </a:solidFill>
              </a:ln>
              <a:effectLst/>
            </c:spPr>
            <c:extLst>
              <c:ext xmlns:c16="http://schemas.microsoft.com/office/drawing/2014/chart" uri="{C3380CC4-5D6E-409C-BE32-E72D297353CC}">
                <c16:uniqueId val="{00000003-350D-4350-8C90-45426EFA0946}"/>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350D-4350-8C90-45426EFA0946}"/>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350D-4350-8C90-45426EFA0946}"/>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350D-4350-8C90-45426EFA0946}"/>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350D-4350-8C90-45426EFA0946}"/>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350D-4350-8C90-45426EFA0946}"/>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350D-4350-8C90-45426EFA0946}"/>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350D-4350-8C90-45426EFA0946}"/>
              </c:ext>
            </c:extLst>
          </c:dPt>
          <c:cat>
            <c:numRef>
              <c:f>'Actuals summary'!$F$95:$F$103</c:f>
              <c:numCache>
                <c:formatCode>General</c:formatCode>
                <c:ptCount val="9"/>
                <c:pt idx="0">
                  <c:v>0</c:v>
                </c:pt>
                <c:pt idx="1">
                  <c:v>0</c:v>
                </c:pt>
                <c:pt idx="2">
                  <c:v>0</c:v>
                </c:pt>
                <c:pt idx="3">
                  <c:v>0</c:v>
                </c:pt>
                <c:pt idx="4">
                  <c:v>0</c:v>
                </c:pt>
                <c:pt idx="5">
                  <c:v>0</c:v>
                </c:pt>
                <c:pt idx="6">
                  <c:v>0</c:v>
                </c:pt>
                <c:pt idx="7">
                  <c:v>0</c:v>
                </c:pt>
                <c:pt idx="8">
                  <c:v>0</c:v>
                </c:pt>
              </c:numCache>
            </c:numRef>
          </c:cat>
          <c:val>
            <c:numRef>
              <c:f>'Actuals summary'!$O$9:$O$17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350D-4350-8C90-45426EFA094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Data!$D$2:$D$10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Mar!$J$20:$J$28</c:f>
              <c:numCache>
                <c:formatCode>0%</c:formatCode>
                <c:ptCount val="9"/>
                <c:pt idx="0">
                  <c:v>0</c:v>
                </c:pt>
                <c:pt idx="1">
                  <c:v>0</c:v>
                </c:pt>
                <c:pt idx="2">
                  <c:v>0</c:v>
                </c:pt>
                <c:pt idx="3">
                  <c:v>0</c:v>
                </c:pt>
                <c:pt idx="4">
                  <c:v>0</c:v>
                </c:pt>
                <c:pt idx="5">
                  <c:v>0</c:v>
                </c:pt>
                <c:pt idx="6">
                  <c:v>0</c:v>
                </c:pt>
                <c:pt idx="7">
                  <c:v>0</c:v>
                </c:pt>
                <c:pt idx="8">
                  <c:v>0</c:v>
                </c:pt>
              </c:numCache>
            </c:numRef>
          </c:cat>
          <c:val>
            <c:numRef>
              <c:f>(Mar!$E$22,Mar!$E$29,Mar!$E$42,Mar!$E$51,Mar!$E$59,Mar!$E$67,Mar!$E$77,Mar!$E$84,Mar!$E$92)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Data!$E$2:$E$10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Apr!$J$20:$J$28</c:f>
              <c:numCache>
                <c:formatCode>0%</c:formatCode>
                <c:ptCount val="9"/>
                <c:pt idx="0">
                  <c:v>0</c:v>
                </c:pt>
                <c:pt idx="1">
                  <c:v>0</c:v>
                </c:pt>
                <c:pt idx="2">
                  <c:v>0</c:v>
                </c:pt>
                <c:pt idx="3">
                  <c:v>0</c:v>
                </c:pt>
                <c:pt idx="4">
                  <c:v>0</c:v>
                </c:pt>
                <c:pt idx="5">
                  <c:v>0</c:v>
                </c:pt>
                <c:pt idx="6">
                  <c:v>0</c:v>
                </c:pt>
                <c:pt idx="7">
                  <c:v>0</c:v>
                </c:pt>
                <c:pt idx="8">
                  <c:v>0</c:v>
                </c:pt>
              </c:numCache>
            </c:numRef>
          </c:cat>
          <c:val>
            <c:numRef>
              <c:f>(Apr!$E$22,Apr!$E$29,Apr!$E$42,Apr!$E$51,Apr!$E$59,Apr!$E$67,Apr!$E$77,Apr!$E$84,Apr!$E$92)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Data!$F$2:$F$10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May!$J$20:$J$28</c:f>
              <c:numCache>
                <c:formatCode>0%</c:formatCode>
                <c:ptCount val="9"/>
                <c:pt idx="0">
                  <c:v>0</c:v>
                </c:pt>
                <c:pt idx="1">
                  <c:v>0</c:v>
                </c:pt>
                <c:pt idx="2">
                  <c:v>0</c:v>
                </c:pt>
                <c:pt idx="3">
                  <c:v>0</c:v>
                </c:pt>
                <c:pt idx="4">
                  <c:v>0</c:v>
                </c:pt>
                <c:pt idx="5">
                  <c:v>0</c:v>
                </c:pt>
                <c:pt idx="6">
                  <c:v>0</c:v>
                </c:pt>
                <c:pt idx="7">
                  <c:v>0</c:v>
                </c:pt>
                <c:pt idx="8">
                  <c:v>0</c:v>
                </c:pt>
              </c:numCache>
            </c:numRef>
          </c:cat>
          <c:val>
            <c:numRef>
              <c:f>(May!$E$22,May!$E$29,May!$E$42,May!$E$51,May!$E$59,May!$E$67,May!$E$77,May!$E$84,May!$E$92)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Data!$G$2:$G$10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Jun!$J$20:$J$28</c:f>
              <c:numCache>
                <c:formatCode>0%</c:formatCode>
                <c:ptCount val="9"/>
                <c:pt idx="0">
                  <c:v>0</c:v>
                </c:pt>
                <c:pt idx="1">
                  <c:v>0</c:v>
                </c:pt>
                <c:pt idx="2">
                  <c:v>0</c:v>
                </c:pt>
                <c:pt idx="3">
                  <c:v>0</c:v>
                </c:pt>
                <c:pt idx="4">
                  <c:v>0</c:v>
                </c:pt>
                <c:pt idx="5">
                  <c:v>0</c:v>
                </c:pt>
                <c:pt idx="6">
                  <c:v>0</c:v>
                </c:pt>
                <c:pt idx="7">
                  <c:v>0</c:v>
                </c:pt>
                <c:pt idx="8">
                  <c:v>0</c:v>
                </c:pt>
              </c:numCache>
            </c:numRef>
          </c:cat>
          <c:val>
            <c:numRef>
              <c:f>(Jun!$E$22,Jun!$E$29,Jun!$E$42,Jun!$E$51,Jun!$E$59,Jun!$E$67,Jun!$E$77,Jun!$E$84,Jun!$E$92)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Data!$H$2:$H$10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Jul!$J$20:$J$28</c:f>
              <c:numCache>
                <c:formatCode>0%</c:formatCode>
                <c:ptCount val="9"/>
                <c:pt idx="0">
                  <c:v>0</c:v>
                </c:pt>
                <c:pt idx="1">
                  <c:v>0</c:v>
                </c:pt>
                <c:pt idx="2">
                  <c:v>0</c:v>
                </c:pt>
                <c:pt idx="3">
                  <c:v>0</c:v>
                </c:pt>
                <c:pt idx="4">
                  <c:v>0</c:v>
                </c:pt>
                <c:pt idx="5">
                  <c:v>0</c:v>
                </c:pt>
                <c:pt idx="6">
                  <c:v>0</c:v>
                </c:pt>
                <c:pt idx="7">
                  <c:v>0</c:v>
                </c:pt>
                <c:pt idx="8">
                  <c:v>0</c:v>
                </c:pt>
              </c:numCache>
            </c:numRef>
          </c:cat>
          <c:val>
            <c:numRef>
              <c:f>(Jul!$E$22,Jul!$E$29,Jul!$E$42,Jul!$E$51,Jul!$E$59,Jul!$E$67,Jul!$E$77,Jul!$E$84,Jul!$E$92)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68904904802197E-2"/>
          <c:y val="3.5546781336913497E-2"/>
          <c:w val="0.95317626339052897"/>
          <c:h val="0.72955080437421305"/>
        </c:manualLayout>
      </c:layout>
      <c:lineChart>
        <c:grouping val="standard"/>
        <c:varyColors val="0"/>
        <c:ser>
          <c:idx val="0"/>
          <c:order val="0"/>
          <c:tx>
            <c:v>Income</c:v>
          </c:tx>
          <c:cat>
            <c:strRef>
              <c:f>Data!$C$1:$N$1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Data!$C$14:$N$14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41-4943-806B-57DF11970426}"/>
            </c:ext>
          </c:extLst>
        </c:ser>
        <c:ser>
          <c:idx val="1"/>
          <c:order val="1"/>
          <c:tx>
            <c:v>Expense</c:v>
          </c:tx>
          <c:cat>
            <c:strRef>
              <c:f>Data!$C$1:$N$1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Data!$C$15:$N$15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041-4943-806B-57DF11970426}"/>
            </c:ext>
          </c:extLst>
        </c:ser>
        <c:ser>
          <c:idx val="2"/>
          <c:order val="2"/>
          <c:tx>
            <c:v>Savings</c:v>
          </c:tx>
          <c:cat>
            <c:strRef>
              <c:f>Data!$C$1:$N$1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Data!$C$16:$N$16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041-4943-806B-57DF11970426}"/>
            </c:ext>
          </c:extLst>
        </c:ser>
        <c:dLbls>
          <c:showLegendKey val="0"/>
          <c:showVal val="0"/>
          <c:showCatName val="0"/>
          <c:showSerName val="0"/>
          <c:showPercent val="0"/>
          <c:showBubbleSize val="0"/>
        </c:dLbls>
        <c:marker val="1"/>
        <c:smooth val="0"/>
        <c:axId val="578712960"/>
        <c:axId val="578719232"/>
      </c:lineChart>
      <c:catAx>
        <c:axId val="57871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578719232"/>
        <c:crossesAt val="0"/>
        <c:auto val="1"/>
        <c:lblAlgn val="ctr"/>
        <c:lblOffset val="100"/>
        <c:noMultiLvlLbl val="0"/>
      </c:catAx>
      <c:valAx>
        <c:axId val="578719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57871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Data!$I$2:$I$10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Aug!$J$20:$J$28</c:f>
              <c:numCache>
                <c:formatCode>0%</c:formatCode>
                <c:ptCount val="9"/>
                <c:pt idx="0">
                  <c:v>0</c:v>
                </c:pt>
                <c:pt idx="1">
                  <c:v>0</c:v>
                </c:pt>
                <c:pt idx="2">
                  <c:v>0</c:v>
                </c:pt>
                <c:pt idx="3">
                  <c:v>0</c:v>
                </c:pt>
                <c:pt idx="4">
                  <c:v>0</c:v>
                </c:pt>
                <c:pt idx="5">
                  <c:v>0</c:v>
                </c:pt>
                <c:pt idx="6">
                  <c:v>0</c:v>
                </c:pt>
                <c:pt idx="7">
                  <c:v>0</c:v>
                </c:pt>
                <c:pt idx="8">
                  <c:v>0</c:v>
                </c:pt>
              </c:numCache>
            </c:numRef>
          </c:cat>
          <c:val>
            <c:numRef>
              <c:f>(Aug!$E$22,Aug!$E$29,Aug!$E$42,Aug!$E$51,Aug!$E$59,Aug!$E$67,Aug!$E$77,Aug!$E$84,Aug!$E$92)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Data!$J$2:$J$10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Sep!$J$20:$J$28</c:f>
              <c:numCache>
                <c:formatCode>0%</c:formatCode>
                <c:ptCount val="9"/>
                <c:pt idx="0">
                  <c:v>0</c:v>
                </c:pt>
                <c:pt idx="1">
                  <c:v>0</c:v>
                </c:pt>
                <c:pt idx="2">
                  <c:v>0</c:v>
                </c:pt>
                <c:pt idx="3">
                  <c:v>0</c:v>
                </c:pt>
                <c:pt idx="4">
                  <c:v>0</c:v>
                </c:pt>
                <c:pt idx="5">
                  <c:v>0</c:v>
                </c:pt>
                <c:pt idx="6">
                  <c:v>0</c:v>
                </c:pt>
                <c:pt idx="7">
                  <c:v>0</c:v>
                </c:pt>
                <c:pt idx="8">
                  <c:v>0</c:v>
                </c:pt>
              </c:numCache>
            </c:numRef>
          </c:cat>
          <c:val>
            <c:numRef>
              <c:f>(Sep!$E$22,Sep!$E$29,Sep!$E$42,Sep!$E$51,Sep!$E$59,Sep!$E$67,Sep!$E$77,Sep!$E$84,Sep!$E$92)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Data!$K$2:$K$10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Oct!$J$20:$J$28</c:f>
              <c:numCache>
                <c:formatCode>0%</c:formatCode>
                <c:ptCount val="9"/>
                <c:pt idx="0">
                  <c:v>0</c:v>
                </c:pt>
                <c:pt idx="1">
                  <c:v>0</c:v>
                </c:pt>
                <c:pt idx="2">
                  <c:v>0</c:v>
                </c:pt>
                <c:pt idx="3">
                  <c:v>0</c:v>
                </c:pt>
                <c:pt idx="4">
                  <c:v>0</c:v>
                </c:pt>
                <c:pt idx="5">
                  <c:v>0</c:v>
                </c:pt>
                <c:pt idx="6">
                  <c:v>0</c:v>
                </c:pt>
                <c:pt idx="7">
                  <c:v>0</c:v>
                </c:pt>
                <c:pt idx="8">
                  <c:v>0</c:v>
                </c:pt>
              </c:numCache>
            </c:numRef>
          </c:cat>
          <c:val>
            <c:numRef>
              <c:f>(Oct!$E$22,Oct!$E$29,Oct!$E$42,Oct!$E$51,Oct!$E$59,Oct!$E$67,Oct!$E$77,Oct!$E$84,Oct!$E$92)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Data!$L$2:$L$10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Nov!$J$20:$J$28</c:f>
              <c:numCache>
                <c:formatCode>0%</c:formatCode>
                <c:ptCount val="9"/>
                <c:pt idx="0">
                  <c:v>0</c:v>
                </c:pt>
                <c:pt idx="1">
                  <c:v>0</c:v>
                </c:pt>
                <c:pt idx="2">
                  <c:v>0</c:v>
                </c:pt>
                <c:pt idx="3">
                  <c:v>0</c:v>
                </c:pt>
                <c:pt idx="4">
                  <c:v>0</c:v>
                </c:pt>
                <c:pt idx="5">
                  <c:v>0</c:v>
                </c:pt>
                <c:pt idx="6">
                  <c:v>0</c:v>
                </c:pt>
                <c:pt idx="7">
                  <c:v>0</c:v>
                </c:pt>
                <c:pt idx="8">
                  <c:v>0</c:v>
                </c:pt>
              </c:numCache>
            </c:numRef>
          </c:cat>
          <c:val>
            <c:numRef>
              <c:f>(Nov!$E$22,Nov!$E$29,Nov!$E$42,Nov!$E$51,Nov!$E$59,Nov!$E$67,Nov!$E$77,Nov!$E$84,Nov!$E$92)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Data!$M$2:$M$10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Dec!$J$20:$J$28</c:f>
              <c:numCache>
                <c:formatCode>0%</c:formatCode>
                <c:ptCount val="9"/>
                <c:pt idx="0">
                  <c:v>0</c:v>
                </c:pt>
                <c:pt idx="1">
                  <c:v>0</c:v>
                </c:pt>
                <c:pt idx="2">
                  <c:v>0</c:v>
                </c:pt>
                <c:pt idx="3">
                  <c:v>0</c:v>
                </c:pt>
                <c:pt idx="4">
                  <c:v>0</c:v>
                </c:pt>
                <c:pt idx="5">
                  <c:v>0</c:v>
                </c:pt>
                <c:pt idx="6">
                  <c:v>0</c:v>
                </c:pt>
                <c:pt idx="7">
                  <c:v>0</c:v>
                </c:pt>
                <c:pt idx="8">
                  <c:v>0</c:v>
                </c:pt>
              </c:numCache>
            </c:numRef>
          </c:cat>
          <c:val>
            <c:numRef>
              <c:f>(Dec!$E$22,Dec!$E$29,Dec!$E$42,Dec!$E$51,Dec!$E$59,Dec!$E$67,Dec!$E$77,Dec!$E$84,Dec!$E$92)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000"/>
            </a:pPr>
            <a:r>
              <a:rPr lang="en-US" sz="2000"/>
              <a:t>Annual Summary (Actual Expenses)</a:t>
            </a:r>
          </a:p>
        </c:rich>
      </c:tx>
      <c:layout>
        <c:manualLayout>
          <c:xMode val="edge"/>
          <c:yMode val="edge"/>
          <c:x val="0.38493583192626613"/>
          <c:y val="1.9401244569199053E-5"/>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7759353967206731E-2"/>
          <c:y val="5.242393888123012E-2"/>
          <c:w val="0.86966383011722281"/>
          <c:h val="0.76992101790148626"/>
        </c:manualLayout>
      </c:layout>
      <c:pie3DChart>
        <c:varyColors val="1"/>
        <c:ser>
          <c:idx val="1"/>
          <c:order val="0"/>
          <c:tx>
            <c:v>Actuals</c:v>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8D6-4674-A061-3E926EB704B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8D6-4674-A061-3E926EB704B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8D6-4674-A061-3E926EB704B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8D6-4674-A061-3E926EB704B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88D6-4674-A061-3E926EB704B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88D6-4674-A061-3E926EB704B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88D6-4674-A061-3E926EB704BF}"/>
              </c:ext>
            </c:extLst>
          </c:dPt>
          <c:cat>
            <c:strRef>
              <c:f>Data!$B$2:$B$11</c:f>
              <c:strCache>
                <c:ptCount val="9"/>
                <c:pt idx="0">
                  <c:v>SAVINGS</c:v>
                </c:pt>
                <c:pt idx="1">
                  <c:v>INVESTING</c:v>
                </c:pt>
                <c:pt idx="2">
                  <c:v>HOME</c:v>
                </c:pt>
                <c:pt idx="3">
                  <c:v>PERSONAL/ FAMILY</c:v>
                </c:pt>
                <c:pt idx="4">
                  <c:v>CAR/ TRANSPORTATION</c:v>
                </c:pt>
                <c:pt idx="5">
                  <c:v>HEALTH &amp; WELLNESS</c:v>
                </c:pt>
                <c:pt idx="6">
                  <c:v>FUN</c:v>
                </c:pt>
                <c:pt idx="7">
                  <c:v>DEBT</c:v>
                </c:pt>
                <c:pt idx="8">
                  <c:v>INSURANCE</c:v>
                </c:pt>
              </c:strCache>
            </c:strRef>
          </c:cat>
          <c:val>
            <c:numRef>
              <c:f>Data!$AE$2:$AE$11</c:f>
              <c:numCache>
                <c:formatCode>_("$"* #,##0_);_("$"* \(#,##0\);_("$"* "-"_);_(@_)</c:formatCode>
                <c:ptCount val="10"/>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88D6-4674-A061-3E926EB704B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Data!$N$2:$N$10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649387576552933"/>
          <c:y val="5.3140096618357488E-2"/>
          <c:w val="7.8123359580052495E-2"/>
          <c:h val="0.13586671231313477"/>
        </c:manualLayout>
      </c:layout>
      <c:pieChart>
        <c:varyColors val="1"/>
        <c:ser>
          <c:idx val="0"/>
          <c:order val="0"/>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E8BF-4167-B19D-DE944D9D2AE1}"/>
              </c:ext>
            </c:extLst>
          </c:dPt>
          <c:dPt>
            <c:idx val="1"/>
            <c:bubble3D val="0"/>
            <c:spPr>
              <a:solidFill>
                <a:schemeClr val="accent2"/>
              </a:solidFill>
              <a:ln w="63500">
                <a:solidFill>
                  <a:schemeClr val="accent2"/>
                </a:solidFill>
              </a:ln>
              <a:effectLst/>
            </c:spPr>
            <c:extLst>
              <c:ext xmlns:c16="http://schemas.microsoft.com/office/drawing/2014/chart" uri="{C3380CC4-5D6E-409C-BE32-E72D297353CC}">
                <c16:uniqueId val="{00000003-E8BF-4167-B19D-DE944D9D2AE1}"/>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E8BF-4167-B19D-DE944D9D2AE1}"/>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E8BF-4167-B19D-DE944D9D2AE1}"/>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E8BF-4167-B19D-DE944D9D2AE1}"/>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E8BF-4167-B19D-DE944D9D2AE1}"/>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E8BF-4167-B19D-DE944D9D2AE1}"/>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E8BF-4167-B19D-DE944D9D2AE1}"/>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E8BF-4167-B19D-DE944D9D2AE1}"/>
              </c:ext>
            </c:extLst>
          </c:dPt>
          <c:cat>
            <c:numRef>
              <c:f>'Variance summary'!$F$85:$F$93</c:f>
              <c:numCache>
                <c:formatCode>General</c:formatCode>
                <c:ptCount val="9"/>
                <c:pt idx="0">
                  <c:v>0</c:v>
                </c:pt>
                <c:pt idx="1">
                  <c:v>0</c:v>
                </c:pt>
                <c:pt idx="2">
                  <c:v>0</c:v>
                </c:pt>
                <c:pt idx="3">
                  <c:v>0</c:v>
                </c:pt>
                <c:pt idx="4">
                  <c:v>0</c:v>
                </c:pt>
                <c:pt idx="5">
                  <c:v>0</c:v>
                </c:pt>
                <c:pt idx="6">
                  <c:v>0</c:v>
                </c:pt>
                <c:pt idx="7">
                  <c:v>0</c:v>
                </c:pt>
                <c:pt idx="8">
                  <c:v>0</c:v>
                </c:pt>
              </c:numCache>
            </c:numRef>
          </c:cat>
          <c:val>
            <c:numRef>
              <c:f>'Variance summary'!$O$9:$O$17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E8BF-4167-B19D-DE944D9D2AE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Annual Summary (Variance to Budget)</a:t>
            </a:r>
          </a:p>
        </c:rich>
      </c:tx>
      <c:layout>
        <c:manualLayout>
          <c:xMode val="edge"/>
          <c:yMode val="edge"/>
          <c:x val="0.38104702585301475"/>
          <c:y val="6.4930992257729598E-5"/>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8.7399846441735943E-2"/>
          <c:y val="7.5048669043812175E-2"/>
          <c:w val="0.84620062952240738"/>
          <c:h val="0.74849390215347977"/>
        </c:manualLayout>
      </c:layout>
      <c:pie3DChart>
        <c:varyColors val="1"/>
        <c:ser>
          <c:idx val="1"/>
          <c:order val="0"/>
          <c:tx>
            <c:v>Variance</c:v>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6C3-4474-95A5-B581BEF5893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6C3-4474-95A5-B581BEF5893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6C3-4474-95A5-B581BEF5893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C6C3-4474-95A5-B581BEF5893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C6C3-4474-95A5-B581BEF5893D}"/>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C6C3-4474-95A5-B581BEF5893D}"/>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C6C3-4474-95A5-B581BEF5893D}"/>
              </c:ext>
            </c:extLst>
          </c:dPt>
          <c:cat>
            <c:strRef>
              <c:f>Data!$B$2:$B$11</c:f>
              <c:strCache>
                <c:ptCount val="9"/>
                <c:pt idx="0">
                  <c:v>SAVINGS</c:v>
                </c:pt>
                <c:pt idx="1">
                  <c:v>INVESTING</c:v>
                </c:pt>
                <c:pt idx="2">
                  <c:v>HOME</c:v>
                </c:pt>
                <c:pt idx="3">
                  <c:v>PERSONAL/ FAMILY</c:v>
                </c:pt>
                <c:pt idx="4">
                  <c:v>CAR/ TRANSPORTATION</c:v>
                </c:pt>
                <c:pt idx="5">
                  <c:v>HEALTH &amp; WELLNESS</c:v>
                </c:pt>
                <c:pt idx="6">
                  <c:v>FUN</c:v>
                </c:pt>
                <c:pt idx="7">
                  <c:v>DEBT</c:v>
                </c:pt>
                <c:pt idx="8">
                  <c:v>INSURANCE</c:v>
                </c:pt>
              </c:strCache>
            </c:strRef>
          </c:cat>
          <c:val>
            <c:numRef>
              <c:f>Data!$AW$2:$AW$11</c:f>
              <c:numCache>
                <c:formatCode>_("$"* #,##0_);_("$"* \(#,##0\);_("$"* "-"_);_(@_)</c:formatCode>
                <c:ptCount val="10"/>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C6C3-4474-95A5-B581BEF5893D}"/>
            </c:ext>
          </c:extLst>
        </c:ser>
        <c:dLbls>
          <c:showLegendKey val="0"/>
          <c:showVal val="0"/>
          <c:showCatName val="0"/>
          <c:showSerName val="0"/>
          <c:showPercent val="0"/>
          <c:showBubbleSize val="0"/>
          <c:showLeaderLines val="1"/>
        </c:dLbls>
      </c:pie3DChart>
    </c:plotArea>
    <c:plotVisOnly val="1"/>
    <c:dispBlanksAs val="gap"/>
    <c:showDLblsOverMax val="0"/>
  </c:chart>
  <c:spPr>
    <a:no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Income</c:v>
          </c:tx>
          <c:cat>
            <c:strRef>
              <c:f>Data!$AK$1:$AV$1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Data!$AK$14:$AV$14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E38-4A6D-9462-E52670977B3D}"/>
            </c:ext>
          </c:extLst>
        </c:ser>
        <c:ser>
          <c:idx val="1"/>
          <c:order val="1"/>
          <c:tx>
            <c:v>Expense</c:v>
          </c:tx>
          <c:cat>
            <c:strRef>
              <c:f>Data!$AK$1:$AV$1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Data!$AK$15:$AV$15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E38-4A6D-9462-E52670977B3D}"/>
            </c:ext>
          </c:extLst>
        </c:ser>
        <c:ser>
          <c:idx val="2"/>
          <c:order val="2"/>
          <c:tx>
            <c:v>Savings</c:v>
          </c:tx>
          <c:cat>
            <c:strRef>
              <c:f>Data!$AK$1:$AV$1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Data!$AK$16:$AV$16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E38-4A6D-9462-E52670977B3D}"/>
            </c:ext>
          </c:extLst>
        </c:ser>
        <c:dLbls>
          <c:showLegendKey val="0"/>
          <c:showVal val="0"/>
          <c:showCatName val="0"/>
          <c:showSerName val="0"/>
          <c:showPercent val="0"/>
          <c:showBubbleSize val="0"/>
        </c:dLbls>
        <c:marker val="1"/>
        <c:smooth val="0"/>
        <c:axId val="359180064"/>
        <c:axId val="359180456"/>
      </c:lineChart>
      <c:catAx>
        <c:axId val="3591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359180456"/>
        <c:crossesAt val="0"/>
        <c:auto val="1"/>
        <c:lblAlgn val="ctr"/>
        <c:lblOffset val="100"/>
        <c:noMultiLvlLbl val="0"/>
      </c:catAx>
      <c:valAx>
        <c:axId val="3591804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3591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Jan!$J$20:$J$28</c:f>
              <c:numCache>
                <c:formatCode>0%</c:formatCode>
                <c:ptCount val="9"/>
                <c:pt idx="0">
                  <c:v>0</c:v>
                </c:pt>
                <c:pt idx="1">
                  <c:v>0</c:v>
                </c:pt>
                <c:pt idx="2">
                  <c:v>0</c:v>
                </c:pt>
                <c:pt idx="3">
                  <c:v>0</c:v>
                </c:pt>
                <c:pt idx="4">
                  <c:v>0</c:v>
                </c:pt>
                <c:pt idx="5">
                  <c:v>0</c:v>
                </c:pt>
                <c:pt idx="6">
                  <c:v>0</c:v>
                </c:pt>
                <c:pt idx="7">
                  <c:v>0</c:v>
                </c:pt>
                <c:pt idx="8">
                  <c:v>0</c:v>
                </c:pt>
              </c:numCache>
            </c:numRef>
          </c:cat>
          <c:val>
            <c:numRef>
              <c:f>(Jan!$E$22,Jan!$E$29,Jan!$E$42,Jan!$E$51,Jan!$E$59,Jan!$E$67,Jan!$E$77,Jan!$E$84,Jan!$E$92)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What's Going Out This Month (Actual Expenses)?</a:t>
            </a:r>
          </a:p>
        </c:rich>
      </c:tx>
      <c:layout>
        <c:manualLayout>
          <c:xMode val="edge"/>
          <c:yMode val="edge"/>
          <c:x val="0.13991774630531795"/>
          <c:y val="6.708861571215124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3266564059096013E-2"/>
          <c:y val="5.8227909242703733E-2"/>
          <c:w val="0.96439393939393903"/>
          <c:h val="0.85384651605996698"/>
        </c:manualLayout>
      </c:layout>
      <c:pie3DChart>
        <c:varyColors val="1"/>
        <c:ser>
          <c:idx val="1"/>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val>
            <c:numRef>
              <c:f>Data!$C$2:$C$10</c:f>
              <c:numCache>
                <c:formatCode>_("$"* #,##0_);_("$"* \(#,##0\);_("$"*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40000"/>
                  <a:lumOff val="60000"/>
                </a:schemeClr>
              </a:solidFill>
              <a:ln w="63500">
                <a:solidFill>
                  <a:schemeClr val="accent3">
                    <a:lumMod val="40000"/>
                    <a:lumOff val="60000"/>
                  </a:schemeClr>
                </a:solidFill>
              </a:ln>
              <a:effectLst/>
            </c:spPr>
            <c:extLst>
              <c:ext xmlns:c16="http://schemas.microsoft.com/office/drawing/2014/chart" uri="{C3380CC4-5D6E-409C-BE32-E72D297353CC}">
                <c16:uniqueId val="{00000011-57B8-4C4A-BFBD-498A5D86C81B}"/>
              </c:ext>
            </c:extLst>
          </c:dPt>
          <c:cat>
            <c:numRef>
              <c:f>Feb!$J$20:$J$28</c:f>
              <c:numCache>
                <c:formatCode>0%</c:formatCode>
                <c:ptCount val="9"/>
                <c:pt idx="0">
                  <c:v>0</c:v>
                </c:pt>
                <c:pt idx="1">
                  <c:v>0</c:v>
                </c:pt>
                <c:pt idx="2">
                  <c:v>0</c:v>
                </c:pt>
                <c:pt idx="3">
                  <c:v>0</c:v>
                </c:pt>
                <c:pt idx="4">
                  <c:v>0</c:v>
                </c:pt>
                <c:pt idx="5">
                  <c:v>0</c:v>
                </c:pt>
                <c:pt idx="6">
                  <c:v>0</c:v>
                </c:pt>
                <c:pt idx="7">
                  <c:v>0</c:v>
                </c:pt>
                <c:pt idx="8">
                  <c:v>0</c:v>
                </c:pt>
              </c:numCache>
            </c:numRef>
          </c:cat>
          <c:val>
            <c:numRef>
              <c:f>(Feb!$E$22,Feb!$E$29,Feb!$E$42,Feb!$E$51,Feb!$E$59,Feb!$E$67,Feb!$E$77,Feb!$E$84,Feb!$E$92)</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txPr>
          <a:bodyPr rot="0" spcFirstLastPara="1" vertOverflow="ellipsis" vert="horz" wrap="square" anchor="ctr" anchorCtr="1"/>
          <a:lstStyle/>
          <a:p>
            <a:pPr algn="l" rtl="0">
              <a:defRPr lang="en-IE" sz="1200" b="0" i="0" u="none" strike="noStrike" kern="1200" baseline="0">
                <a:solidFill>
                  <a:sysClr val="windowText" lastClr="00000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209550</xdr:colOff>
      <xdr:row>100</xdr:row>
      <xdr:rowOff>76200</xdr:rowOff>
    </xdr:from>
    <xdr:to>
      <xdr:col>14</xdr:col>
      <xdr:colOff>810985</xdr:colOff>
      <xdr:row>116</xdr:row>
      <xdr:rowOff>176894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9524</xdr:rowOff>
    </xdr:from>
    <xdr:to>
      <xdr:col>15</xdr:col>
      <xdr:colOff>9525</xdr:colOff>
      <xdr:row>69</xdr:row>
      <xdr:rowOff>86782</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xdr:colOff>
      <xdr:row>74</xdr:row>
      <xdr:rowOff>200024</xdr:rowOff>
    </xdr:from>
    <xdr:to>
      <xdr:col>15</xdr:col>
      <xdr:colOff>1</xdr:colOff>
      <xdr:row>117</xdr:row>
      <xdr:rowOff>57150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406400</xdr:colOff>
      <xdr:row>100</xdr:row>
      <xdr:rowOff>9524</xdr:rowOff>
    </xdr:from>
    <xdr:to>
      <xdr:col>15</xdr:col>
      <xdr:colOff>2887</xdr:colOff>
      <xdr:row>113</xdr:row>
      <xdr:rowOff>31749</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77</xdr:row>
      <xdr:rowOff>57150</xdr:rowOff>
    </xdr:from>
    <xdr:to>
      <xdr:col>14</xdr:col>
      <xdr:colOff>1047750</xdr:colOff>
      <xdr:row>114</xdr:row>
      <xdr:rowOff>12700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8658</xdr:rowOff>
    </xdr:from>
    <xdr:to>
      <xdr:col>15</xdr:col>
      <xdr:colOff>0</xdr:colOff>
      <xdr:row>71</xdr:row>
      <xdr:rowOff>102947</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384175</xdr:colOff>
      <xdr:row>30</xdr:row>
      <xdr:rowOff>57150</xdr:rowOff>
    </xdr:from>
    <xdr:to>
      <xdr:col>11</xdr:col>
      <xdr:colOff>434974</xdr:colOff>
      <xdr:row>42</xdr:row>
      <xdr:rowOff>88899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13</xdr:row>
      <xdr:rowOff>196850</xdr:rowOff>
    </xdr:from>
    <xdr:to>
      <xdr:col>11</xdr:col>
      <xdr:colOff>9525</xdr:colOff>
      <xdr:row>44</xdr:row>
      <xdr:rowOff>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66"/>
  <sheetViews>
    <sheetView showGridLines="0" showRowColHeaders="0" tabSelected="1" workbookViewId="0"/>
  </sheetViews>
  <sheetFormatPr defaultColWidth="11" defaultRowHeight="15.5" x14ac:dyDescent="0.35"/>
  <cols>
    <col min="1" max="1" width="7.33203125" customWidth="1"/>
    <col min="2" max="2" width="21.25" customWidth="1"/>
    <col min="3" max="3" width="96.08203125" customWidth="1"/>
    <col min="4" max="4" width="3.83203125" customWidth="1"/>
    <col min="5" max="5" width="53.5" customWidth="1"/>
    <col min="6" max="6" width="4.5" customWidth="1"/>
  </cols>
  <sheetData>
    <row r="1" spans="1:51" s="67" customFormat="1" ht="26" x14ac:dyDescent="0.6">
      <c r="A1" s="66"/>
      <c r="B1" s="95" t="s">
        <v>0</v>
      </c>
      <c r="C1" s="95"/>
      <c r="D1" s="66"/>
      <c r="E1" s="66"/>
      <c r="F1" s="66"/>
    </row>
    <row r="2" spans="1:51" s="67" customFormat="1" ht="26" x14ac:dyDescent="0.6">
      <c r="B2" s="96" t="s">
        <v>1</v>
      </c>
      <c r="C2" s="96"/>
      <c r="D2" s="85"/>
      <c r="E2" s="85"/>
    </row>
    <row r="3" spans="1:51" ht="30" customHeight="1" x14ac:dyDescent="0.35">
      <c r="B3" s="97" t="s">
        <v>2</v>
      </c>
      <c r="C3" s="98"/>
    </row>
    <row r="4" spans="1:51" ht="80.25" customHeight="1" x14ac:dyDescent="0.35">
      <c r="B4" s="93" t="s">
        <v>3</v>
      </c>
      <c r="C4" s="94"/>
    </row>
    <row r="5" spans="1:51" s="71" customFormat="1" x14ac:dyDescent="0.35">
      <c r="C5" s="69"/>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s="71" customFormat="1" ht="30" customHeight="1" x14ac:dyDescent="0.35">
      <c r="B6" s="97" t="s">
        <v>4</v>
      </c>
      <c r="C6" s="98"/>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row>
    <row r="7" spans="1:51" s="71" customFormat="1" ht="80.25" customHeight="1" x14ac:dyDescent="0.35">
      <c r="B7" s="93" t="s">
        <v>5</v>
      </c>
      <c r="C7" s="9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row>
    <row r="8" spans="1:51" s="71" customFormat="1" x14ac:dyDescent="0.35">
      <c r="C8" s="69"/>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71" customFormat="1" ht="27" customHeight="1" x14ac:dyDescent="0.35">
      <c r="B9" s="88" t="s">
        <v>6</v>
      </c>
      <c r="C9" s="8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row>
    <row r="10" spans="1:51" s="71" customFormat="1" ht="80.25" customHeight="1" x14ac:dyDescent="0.35">
      <c r="B10" s="90" t="s">
        <v>7</v>
      </c>
      <c r="C10" s="91"/>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row>
    <row r="11" spans="1:51" s="71" customFormat="1" x14ac:dyDescent="0.35">
      <c r="C11" s="69"/>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s="71" customFormat="1" ht="29.25" customHeight="1" x14ac:dyDescent="0.35">
      <c r="B12" s="88" t="s">
        <v>8</v>
      </c>
      <c r="C12" s="89"/>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1:51" s="71" customFormat="1" ht="24.75" customHeight="1" x14ac:dyDescent="0.35">
      <c r="B13" s="86" t="s">
        <v>9</v>
      </c>
      <c r="C13" s="92"/>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ht="45.75" customHeight="1" x14ac:dyDescent="0.35">
      <c r="B14" s="72" t="s">
        <v>10</v>
      </c>
      <c r="C14" s="73" t="s">
        <v>11</v>
      </c>
    </row>
    <row r="15" spans="1:51" ht="45.75" customHeight="1" x14ac:dyDescent="0.35">
      <c r="B15" s="72" t="s">
        <v>12</v>
      </c>
      <c r="C15" s="73" t="s">
        <v>13</v>
      </c>
    </row>
    <row r="16" spans="1:51" ht="43.5" customHeight="1" x14ac:dyDescent="0.35">
      <c r="B16" s="72" t="s">
        <v>14</v>
      </c>
      <c r="C16" s="73" t="s">
        <v>15</v>
      </c>
    </row>
    <row r="17" spans="2:51" s="71" customFormat="1" ht="24.75" customHeight="1" x14ac:dyDescent="0.35">
      <c r="B17" s="86" t="s">
        <v>16</v>
      </c>
      <c r="C17" s="92"/>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2:51" ht="45.75" customHeight="1" x14ac:dyDescent="0.35">
      <c r="B18" s="72" t="s">
        <v>17</v>
      </c>
      <c r="C18" s="73" t="s">
        <v>18</v>
      </c>
    </row>
    <row r="19" spans="2:51" ht="45.75" customHeight="1" x14ac:dyDescent="0.35">
      <c r="B19" s="72" t="s">
        <v>19</v>
      </c>
      <c r="C19" s="73" t="s">
        <v>20</v>
      </c>
    </row>
    <row r="20" spans="2:51" ht="45.75" customHeight="1" x14ac:dyDescent="0.35">
      <c r="B20" s="72" t="s">
        <v>21</v>
      </c>
      <c r="C20" s="73" t="s">
        <v>22</v>
      </c>
    </row>
    <row r="21" spans="2:51" ht="45.75" customHeight="1" x14ac:dyDescent="0.35">
      <c r="B21" s="72" t="s">
        <v>23</v>
      </c>
      <c r="C21" s="73" t="s">
        <v>24</v>
      </c>
    </row>
    <row r="22" spans="2:51" s="74" customFormat="1" ht="27.75" customHeight="1" x14ac:dyDescent="0.5">
      <c r="B22" s="86" t="s">
        <v>25</v>
      </c>
      <c r="C22" s="87"/>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2:51" ht="34.5" customHeight="1" x14ac:dyDescent="0.35">
      <c r="B23" s="72" t="s">
        <v>26</v>
      </c>
      <c r="C23" s="73" t="s">
        <v>27</v>
      </c>
    </row>
    <row r="24" spans="2:51" ht="34.5" customHeight="1" x14ac:dyDescent="0.35">
      <c r="B24" s="72" t="s">
        <v>28</v>
      </c>
      <c r="C24" s="73" t="s">
        <v>29</v>
      </c>
      <c r="E24" s="70"/>
    </row>
    <row r="25" spans="2:51" s="74" customFormat="1" ht="27" customHeight="1" x14ac:dyDescent="0.5">
      <c r="B25" s="86" t="s">
        <v>30</v>
      </c>
      <c r="C25" s="87"/>
    </row>
    <row r="26" spans="2:51" ht="34.5" customHeight="1" x14ac:dyDescent="0.35">
      <c r="B26" s="72" t="s">
        <v>31</v>
      </c>
      <c r="C26" s="73" t="s">
        <v>32</v>
      </c>
      <c r="E26" s="68"/>
    </row>
    <row r="27" spans="2:51" ht="34.5" customHeight="1" x14ac:dyDescent="0.35">
      <c r="B27" s="72" t="s">
        <v>33</v>
      </c>
      <c r="C27" s="73" t="s">
        <v>34</v>
      </c>
      <c r="E27" s="70"/>
    </row>
    <row r="28" spans="2:51" ht="34.5" customHeight="1" x14ac:dyDescent="0.35">
      <c r="B28" s="72" t="s">
        <v>35</v>
      </c>
      <c r="C28" s="73" t="s">
        <v>36</v>
      </c>
      <c r="E28" s="70"/>
    </row>
    <row r="29" spans="2:51" ht="34.5" customHeight="1" x14ac:dyDescent="0.35">
      <c r="B29" s="72" t="s">
        <v>37</v>
      </c>
      <c r="C29" s="73" t="s">
        <v>38</v>
      </c>
      <c r="E29" s="70"/>
    </row>
    <row r="30" spans="2:51" s="74" customFormat="1" ht="30.75" customHeight="1" x14ac:dyDescent="0.5">
      <c r="B30" s="86" t="s">
        <v>39</v>
      </c>
      <c r="C30" s="87"/>
    </row>
    <row r="31" spans="2:51" ht="35.25" customHeight="1" x14ac:dyDescent="0.35">
      <c r="B31" s="72" t="s">
        <v>40</v>
      </c>
      <c r="C31" s="73" t="s">
        <v>41</v>
      </c>
      <c r="E31" s="68"/>
    </row>
    <row r="32" spans="2:51" ht="35.25" customHeight="1" x14ac:dyDescent="0.35">
      <c r="B32" s="72" t="s">
        <v>42</v>
      </c>
      <c r="C32" s="73" t="s">
        <v>43</v>
      </c>
      <c r="D32" s="75"/>
      <c r="E32" s="70"/>
    </row>
    <row r="33" spans="2:5" ht="35.25" customHeight="1" x14ac:dyDescent="0.35">
      <c r="B33" s="72" t="s">
        <v>44</v>
      </c>
      <c r="C33" s="73" t="s">
        <v>45</v>
      </c>
      <c r="D33" s="62"/>
      <c r="E33" s="70"/>
    </row>
    <row r="34" spans="2:5" ht="35.25" customHeight="1" x14ac:dyDescent="0.35">
      <c r="B34" s="72" t="s">
        <v>40</v>
      </c>
      <c r="C34" s="73" t="s">
        <v>41</v>
      </c>
      <c r="D34" s="62"/>
      <c r="E34" s="70"/>
    </row>
    <row r="35" spans="2:5" s="74" customFormat="1" ht="26.25" customHeight="1" x14ac:dyDescent="0.5">
      <c r="B35" s="86" t="s">
        <v>46</v>
      </c>
      <c r="C35" s="87"/>
    </row>
    <row r="36" spans="2:5" ht="34.5" customHeight="1" x14ac:dyDescent="0.35">
      <c r="B36" s="72" t="s">
        <v>47</v>
      </c>
      <c r="C36" s="73" t="s">
        <v>48</v>
      </c>
      <c r="E36" s="68"/>
    </row>
    <row r="37" spans="2:5" ht="34.5" customHeight="1" x14ac:dyDescent="0.35">
      <c r="B37" s="72" t="s">
        <v>49</v>
      </c>
      <c r="C37" s="73" t="s">
        <v>50</v>
      </c>
      <c r="D37" s="62"/>
      <c r="E37" s="70"/>
    </row>
    <row r="38" spans="2:5" ht="34.5" customHeight="1" x14ac:dyDescent="0.35">
      <c r="B38" s="72" t="s">
        <v>51</v>
      </c>
      <c r="C38" s="73" t="s">
        <v>52</v>
      </c>
      <c r="D38" s="62"/>
      <c r="E38" s="70"/>
    </row>
    <row r="39" spans="2:5" s="74" customFormat="1" ht="27.75" customHeight="1" x14ac:dyDescent="0.5">
      <c r="B39" s="86" t="s">
        <v>53</v>
      </c>
      <c r="C39" s="87"/>
      <c r="D39" s="76"/>
    </row>
    <row r="40" spans="2:5" ht="34.5" customHeight="1" x14ac:dyDescent="0.35">
      <c r="B40" s="72" t="s">
        <v>54</v>
      </c>
      <c r="C40" s="73" t="s">
        <v>55</v>
      </c>
      <c r="D40" s="62"/>
      <c r="E40" s="68"/>
    </row>
    <row r="41" spans="2:5" ht="34.5" customHeight="1" x14ac:dyDescent="0.35">
      <c r="B41" s="72" t="s">
        <v>56</v>
      </c>
      <c r="C41" s="73" t="s">
        <v>57</v>
      </c>
      <c r="E41" s="70"/>
    </row>
    <row r="42" spans="2:5" ht="34.5" customHeight="1" x14ac:dyDescent="0.35">
      <c r="B42" s="72" t="s">
        <v>58</v>
      </c>
      <c r="C42" s="73" t="s">
        <v>59</v>
      </c>
      <c r="E42" s="70"/>
    </row>
    <row r="43" spans="2:5" s="74" customFormat="1" ht="27" customHeight="1" x14ac:dyDescent="0.5">
      <c r="B43" s="86" t="s">
        <v>60</v>
      </c>
      <c r="C43" s="87"/>
      <c r="D43" s="77"/>
    </row>
    <row r="44" spans="2:5" ht="34.5" customHeight="1" x14ac:dyDescent="0.35">
      <c r="B44" s="72" t="s">
        <v>61</v>
      </c>
      <c r="C44" s="73" t="s">
        <v>62</v>
      </c>
      <c r="D44" s="65"/>
      <c r="E44" s="68"/>
    </row>
    <row r="45" spans="2:5" ht="34.5" customHeight="1" x14ac:dyDescent="0.35">
      <c r="B45" s="72" t="s">
        <v>63</v>
      </c>
      <c r="C45" s="73" t="s">
        <v>64</v>
      </c>
      <c r="D45" s="65"/>
      <c r="E45" s="70"/>
    </row>
    <row r="46" spans="2:5" ht="34.5" customHeight="1" x14ac:dyDescent="0.35">
      <c r="B46" s="72" t="s">
        <v>65</v>
      </c>
      <c r="C46" s="73" t="s">
        <v>66</v>
      </c>
      <c r="D46" s="65"/>
      <c r="E46" s="70"/>
    </row>
    <row r="47" spans="2:5" ht="34.5" customHeight="1" x14ac:dyDescent="0.35">
      <c r="B47" s="72" t="s">
        <v>67</v>
      </c>
      <c r="C47" s="73" t="s">
        <v>68</v>
      </c>
      <c r="D47" s="65"/>
      <c r="E47" s="70"/>
    </row>
    <row r="48" spans="2:5" ht="34.5" customHeight="1" x14ac:dyDescent="0.35">
      <c r="B48" s="72" t="s">
        <v>69</v>
      </c>
      <c r="C48" s="73" t="s">
        <v>70</v>
      </c>
      <c r="E48" s="70"/>
    </row>
    <row r="49" spans="2:5" s="74" customFormat="1" ht="30" customHeight="1" x14ac:dyDescent="0.5">
      <c r="B49" s="86" t="s">
        <v>71</v>
      </c>
      <c r="C49" s="87"/>
    </row>
    <row r="50" spans="2:5" ht="34.5" customHeight="1" x14ac:dyDescent="0.35">
      <c r="B50" s="72" t="s">
        <v>72</v>
      </c>
      <c r="C50" s="73" t="s">
        <v>73</v>
      </c>
      <c r="D50" s="62"/>
      <c r="E50" s="68"/>
    </row>
    <row r="51" spans="2:5" ht="33.75" customHeight="1" x14ac:dyDescent="0.35">
      <c r="B51" s="72" t="s">
        <v>74</v>
      </c>
      <c r="C51" s="73" t="s">
        <v>75</v>
      </c>
      <c r="D51" s="62"/>
      <c r="E51" s="70"/>
    </row>
    <row r="52" spans="2:5" s="74" customFormat="1" ht="28.5" customHeight="1" x14ac:dyDescent="0.5">
      <c r="B52" s="86" t="s">
        <v>76</v>
      </c>
      <c r="C52" s="87"/>
    </row>
    <row r="53" spans="2:5" s="78" customFormat="1" ht="33.75" customHeight="1" x14ac:dyDescent="0.35">
      <c r="B53" s="72" t="s">
        <v>77</v>
      </c>
      <c r="C53" s="73" t="s">
        <v>78</v>
      </c>
      <c r="E53" s="79"/>
    </row>
    <row r="54" spans="2:5" ht="39" customHeight="1" x14ac:dyDescent="0.35">
      <c r="B54" s="72" t="s">
        <v>79</v>
      </c>
      <c r="C54" s="73" t="s">
        <v>80</v>
      </c>
      <c r="D54" s="62"/>
      <c r="E54" s="70"/>
    </row>
    <row r="55" spans="2:5" ht="39" customHeight="1" x14ac:dyDescent="0.35">
      <c r="B55" s="72" t="s">
        <v>81</v>
      </c>
      <c r="C55" s="73" t="s">
        <v>82</v>
      </c>
      <c r="D55" s="62"/>
      <c r="E55" s="70"/>
    </row>
    <row r="56" spans="2:5" x14ac:dyDescent="0.35">
      <c r="C56" s="80"/>
    </row>
    <row r="58" spans="2:5" x14ac:dyDescent="0.35">
      <c r="C58" s="80"/>
    </row>
    <row r="59" spans="2:5" x14ac:dyDescent="0.35">
      <c r="D59" s="65"/>
    </row>
    <row r="60" spans="2:5" x14ac:dyDescent="0.35">
      <c r="D60" s="65"/>
    </row>
    <row r="61" spans="2:5" x14ac:dyDescent="0.35">
      <c r="D61" s="65"/>
    </row>
    <row r="62" spans="2:5" x14ac:dyDescent="0.35">
      <c r="D62" s="65"/>
    </row>
    <row r="64" spans="2:5" x14ac:dyDescent="0.35">
      <c r="C64" s="80"/>
    </row>
    <row r="65" spans="4:4" x14ac:dyDescent="0.35">
      <c r="D65" s="62"/>
    </row>
    <row r="66" spans="4:4" x14ac:dyDescent="0.35">
      <c r="D66" s="62"/>
    </row>
  </sheetData>
  <sheetProtection algorithmName="SHA-512" hashValue="ch6e0tUwOsxllCV/MHQS0yyvog/B8xwCm/6/R/5/H01Xvrg0Us/OFTbOBzeSTf7EEjRxyHw9dXJgmjLG0zVYLg==" saltValue="bs890DNguyPNG0FDao17IA==" spinCount="100000" sheet="1" objects="1" scenarios="1" selectLockedCells="1" selectUnlockedCells="1"/>
  <mergeCells count="19">
    <mergeCell ref="B7:C7"/>
    <mergeCell ref="B1:C1"/>
    <mergeCell ref="B2:C2"/>
    <mergeCell ref="B3:C3"/>
    <mergeCell ref="B4:C4"/>
    <mergeCell ref="B6:C6"/>
    <mergeCell ref="B9:C9"/>
    <mergeCell ref="B10:C10"/>
    <mergeCell ref="B12:C12"/>
    <mergeCell ref="B13:C13"/>
    <mergeCell ref="B17:C17"/>
    <mergeCell ref="B49:C49"/>
    <mergeCell ref="B52:C52"/>
    <mergeCell ref="B25:C25"/>
    <mergeCell ref="B22:C22"/>
    <mergeCell ref="B30:C30"/>
    <mergeCell ref="B35:C35"/>
    <mergeCell ref="B39:C39"/>
    <mergeCell ref="B43:C43"/>
  </mergeCells>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126</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X1TLXOzLcdfntEOPgpI8KfVWPAB8QrLqOd6xRvNLmWiPVdYM7LOTWq7RR5BWpuhM0l49X7gQC/zTzjL25NHuw==" saltValue="TDAbCzq8nd0tR8SqfvCiWQ=="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1" priority="1" operator="lessThan">
      <formula>0</formula>
    </cfRule>
    <cfRule type="cellIs" dxfId="10"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127</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JAUFqHRtcFqc8JzSByTA/VhizFiO76wxxXFhrF24aDIbt0fx7M+xdmFYrqanWFKr0HUCCdHFcYUlA6s67oNUww==" saltValue="lkRtSOBqbWnn88h45F72m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9" priority="1" operator="lessThan">
      <formula>0</formula>
    </cfRule>
    <cfRule type="cellIs" dxfId="8"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128</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UXc3ZPfywB72G7Z4KU/3NPwPFBbrYkK7i8XwSkMW6EHa+w48c9HauAwxNyu8M4BEPwLzeEVqVSVAJpdv7k64WA==" saltValue="GQLSbAvz8QglrP+QDACkcQ=="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7" priority="1" operator="lessThan">
      <formula>0</formula>
    </cfRule>
    <cfRule type="cellIs" dxfId="6"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129</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0olRTEys7Izntu3O2GVCbt0ARHuupdPU3+FP0xE0yV8Kt4Lydd7soayZIZA4SGIJVWVPg6mjxTyBgTxgY6MlGw==" saltValue="KFZhs+EVq+BWrAheYzB/+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5" priority="1" operator="lessThan">
      <formula>0</formula>
    </cfRule>
    <cfRule type="cellIs" dxfId="4"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130</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EKqZPvM84/2BqlZ5tk5QZrAXko82P8BuJSWZo5O3IlTUjjZSWUqmevLreIG5nO3H8WLgc7+/DuodR+QxXbIsyA==" saltValue="kgI//6cz9Z6C1WQO4mkPrA=="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3" priority="1" operator="lessThan">
      <formula>0</formula>
    </cfRule>
    <cfRule type="cellIs" dxfId="2"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131</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wh3YAyvuaynSWxnWc4X9l+vkhKvuPgxcJW5vJZhzaJIwRnAg2iGzC7PUXTFwxR4kUExri05EPe5poRuivnjYGA==" saltValue="b+oly4oEP0aBTNrpOhNnXg=="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 priority="1" operator="lessThan">
      <formula>0</formula>
    </cfRule>
    <cfRule type="cellIs" dxfId="0"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BK18"/>
  <sheetViews>
    <sheetView zoomScale="70" zoomScaleNormal="70" workbookViewId="0">
      <selection activeCell="BG24" sqref="BG24"/>
    </sheetView>
  </sheetViews>
  <sheetFormatPr defaultColWidth="11" defaultRowHeight="15.5" x14ac:dyDescent="0.35"/>
  <cols>
    <col min="1" max="1" width="2.08203125" bestFit="1" customWidth="1"/>
  </cols>
  <sheetData>
    <row r="1" spans="1:63" x14ac:dyDescent="0.35">
      <c r="B1" t="s">
        <v>132</v>
      </c>
      <c r="C1" t="s">
        <v>98</v>
      </c>
      <c r="D1" t="s">
        <v>121</v>
      </c>
      <c r="E1" t="s">
        <v>122</v>
      </c>
      <c r="F1" t="s">
        <v>123</v>
      </c>
      <c r="G1" t="s">
        <v>124</v>
      </c>
      <c r="H1" t="s">
        <v>125</v>
      </c>
      <c r="I1" t="s">
        <v>126</v>
      </c>
      <c r="J1" t="s">
        <v>127</v>
      </c>
      <c r="K1" t="s">
        <v>128</v>
      </c>
      <c r="L1" t="s">
        <v>129</v>
      </c>
      <c r="M1" t="s">
        <v>130</v>
      </c>
      <c r="N1" t="s">
        <v>131</v>
      </c>
      <c r="P1" t="s">
        <v>133</v>
      </c>
      <c r="Q1" t="str">
        <f t="shared" ref="Q1:AB1" si="0">C1</f>
        <v>January</v>
      </c>
      <c r="R1" t="str">
        <f t="shared" si="0"/>
        <v>February</v>
      </c>
      <c r="S1" t="str">
        <f t="shared" si="0"/>
        <v>March</v>
      </c>
      <c r="T1" t="str">
        <f t="shared" si="0"/>
        <v>April</v>
      </c>
      <c r="U1" t="str">
        <f t="shared" si="0"/>
        <v>May</v>
      </c>
      <c r="V1" t="str">
        <f t="shared" si="0"/>
        <v>June</v>
      </c>
      <c r="W1" t="str">
        <f t="shared" si="0"/>
        <v>July</v>
      </c>
      <c r="X1" t="str">
        <f t="shared" si="0"/>
        <v>August</v>
      </c>
      <c r="Y1" t="str">
        <f t="shared" si="0"/>
        <v>September</v>
      </c>
      <c r="Z1" t="str">
        <f t="shared" si="0"/>
        <v>October</v>
      </c>
      <c r="AA1" t="str">
        <f t="shared" si="0"/>
        <v>November</v>
      </c>
      <c r="AB1" t="str">
        <f t="shared" si="0"/>
        <v>December</v>
      </c>
      <c r="AD1" t="s">
        <v>134</v>
      </c>
      <c r="AE1" t="s">
        <v>135</v>
      </c>
      <c r="AG1" t="s">
        <v>136</v>
      </c>
      <c r="AH1" t="s">
        <v>137</v>
      </c>
      <c r="AJ1" t="s">
        <v>138</v>
      </c>
      <c r="AK1" t="str">
        <f>Q1</f>
        <v>January</v>
      </c>
      <c r="AL1" t="str">
        <f t="shared" ref="AL1:AV1" si="1">R1</f>
        <v>February</v>
      </c>
      <c r="AM1" t="str">
        <f t="shared" si="1"/>
        <v>March</v>
      </c>
      <c r="AN1" t="str">
        <f t="shared" si="1"/>
        <v>April</v>
      </c>
      <c r="AO1" t="str">
        <f t="shared" si="1"/>
        <v>May</v>
      </c>
      <c r="AP1" t="str">
        <f t="shared" si="1"/>
        <v>June</v>
      </c>
      <c r="AQ1" t="str">
        <f t="shared" si="1"/>
        <v>July</v>
      </c>
      <c r="AR1" t="str">
        <f t="shared" si="1"/>
        <v>August</v>
      </c>
      <c r="AS1" t="str">
        <f t="shared" si="1"/>
        <v>September</v>
      </c>
      <c r="AT1" t="str">
        <f t="shared" si="1"/>
        <v>October</v>
      </c>
      <c r="AU1" t="str">
        <f t="shared" si="1"/>
        <v>November</v>
      </c>
      <c r="AV1" t="str">
        <f t="shared" si="1"/>
        <v>December</v>
      </c>
      <c r="AY1" t="s">
        <v>139</v>
      </c>
      <c r="AZ1" t="str">
        <f>AK1</f>
        <v>January</v>
      </c>
      <c r="BA1" t="str">
        <f t="shared" ref="BA1:BK1" si="2">AL1</f>
        <v>February</v>
      </c>
      <c r="BB1" t="str">
        <f t="shared" si="2"/>
        <v>March</v>
      </c>
      <c r="BC1" t="str">
        <f t="shared" si="2"/>
        <v>April</v>
      </c>
      <c r="BD1" t="str">
        <f t="shared" si="2"/>
        <v>May</v>
      </c>
      <c r="BE1" t="str">
        <f t="shared" si="2"/>
        <v>June</v>
      </c>
      <c r="BF1" t="str">
        <f t="shared" si="2"/>
        <v>July</v>
      </c>
      <c r="BG1" t="str">
        <f t="shared" si="2"/>
        <v>August</v>
      </c>
      <c r="BH1" t="str">
        <f t="shared" si="2"/>
        <v>September</v>
      </c>
      <c r="BI1" t="str">
        <f t="shared" si="2"/>
        <v>October</v>
      </c>
      <c r="BJ1" t="str">
        <f t="shared" si="2"/>
        <v>November</v>
      </c>
      <c r="BK1" t="str">
        <f t="shared" si="2"/>
        <v>December</v>
      </c>
    </row>
    <row r="2" spans="1:63" x14ac:dyDescent="0.35">
      <c r="A2">
        <v>1</v>
      </c>
      <c r="B2" s="1" t="s">
        <v>140</v>
      </c>
      <c r="C2" s="5">
        <f>VLOOKUP(CONCATENATE("Total ",$B2),Jan!$C:$F,3,FALSE)</f>
        <v>0</v>
      </c>
      <c r="D2" s="5">
        <f>VLOOKUP(CONCATENATE("Total ",$B2),Feb!$C:$F,3,FALSE)</f>
        <v>0</v>
      </c>
      <c r="E2" s="5">
        <f>VLOOKUP(CONCATENATE("Total ",$B2),Mar!$C:$F,3,FALSE)</f>
        <v>0</v>
      </c>
      <c r="F2" s="5">
        <f>VLOOKUP(CONCATENATE("Total ",$B2),Apr!$C:$F,3,FALSE)</f>
        <v>0</v>
      </c>
      <c r="G2" s="5">
        <f>VLOOKUP(CONCATENATE("Total ",$B2),May!$C:$F,3,FALSE)</f>
        <v>0</v>
      </c>
      <c r="H2" s="5">
        <f>VLOOKUP(CONCATENATE("Total ",$B2),Jun!$C:$F,3,FALSE)</f>
        <v>0</v>
      </c>
      <c r="I2" s="5">
        <f>VLOOKUP(CONCATENATE("Total ",$B2),Jul!$C:$F,3,FALSE)</f>
        <v>0</v>
      </c>
      <c r="J2" s="5">
        <f>VLOOKUP(CONCATENATE("Total ",$B2),Aug!$C:$F,3,FALSE)</f>
        <v>0</v>
      </c>
      <c r="K2" s="5">
        <f>VLOOKUP(CONCATENATE("Total ",$B2),Sep!$C:$F,3,FALSE)</f>
        <v>0</v>
      </c>
      <c r="L2" s="5">
        <f>VLOOKUP(CONCATENATE("Total ",$B2),Oct!$C:$F,3,FALSE)</f>
        <v>0</v>
      </c>
      <c r="M2" s="5">
        <f>VLOOKUP(CONCATENATE("Total ",$B2),Nov!$C:$F,3,FALSE)</f>
        <v>0</v>
      </c>
      <c r="N2" s="5">
        <f>VLOOKUP(CONCATENATE("Total ",$B2),Dec!$C:$F,3,FALSE)</f>
        <v>0</v>
      </c>
      <c r="O2">
        <f t="shared" ref="O2:O8" si="3">A2</f>
        <v>1</v>
      </c>
      <c r="P2" t="str">
        <f>$B2</f>
        <v>SAVINGS</v>
      </c>
      <c r="Q2" s="5">
        <f>VLOOKUP(CONCATENATE("Total ",$B2),Jan!$C:$F,2,FALSE)</f>
        <v>0</v>
      </c>
      <c r="R2" s="5">
        <f>VLOOKUP(CONCATENATE("Total ",$B2),Feb!$C:$F,2,FALSE)</f>
        <v>0</v>
      </c>
      <c r="S2" s="5">
        <f>VLOOKUP(CONCATENATE("Total ",$B2),Mar!$C:$F,2,FALSE)</f>
        <v>0</v>
      </c>
      <c r="T2" s="5">
        <f>VLOOKUP(CONCATENATE("Total ",$B2),Apr!$C:$F,2,FALSE)</f>
        <v>0</v>
      </c>
      <c r="U2" s="5">
        <f>VLOOKUP(CONCATENATE("Total ",$B2),May!$C:$F,2,FALSE)</f>
        <v>0</v>
      </c>
      <c r="V2" s="5">
        <f>VLOOKUP(CONCATENATE("Total ",$B2),Jun!$C:$F,2,FALSE)</f>
        <v>0</v>
      </c>
      <c r="W2" s="5">
        <f>VLOOKUP(CONCATENATE("Total ",$B2),Jul!$C:$F,2,FALSE)</f>
        <v>0</v>
      </c>
      <c r="X2" s="5">
        <f>VLOOKUP(CONCATENATE("Total ",$B2),Aug!$C:$F,2,FALSE)</f>
        <v>0</v>
      </c>
      <c r="Y2" s="5">
        <f>VLOOKUP(CONCATENATE("Total ",$B2),Sep!$C:$F,2,FALSE)</f>
        <v>0</v>
      </c>
      <c r="Z2" s="5">
        <f>VLOOKUP(CONCATENATE("Total ",$B2),Oct!$C:$F,2,FALSE)</f>
        <v>0</v>
      </c>
      <c r="AA2" s="5">
        <f>VLOOKUP(CONCATENATE("Total ",$B2),Nov!$C:$F,2,FALSE)</f>
        <v>0</v>
      </c>
      <c r="AB2" s="5">
        <f>VLOOKUP(CONCATENATE("Total ",$B2),Dec!$C:$F,2,FALSE)</f>
        <v>0</v>
      </c>
      <c r="AD2">
        <f t="shared" ref="AD2:AD8" si="4">COUNT($C2:$N2)</f>
        <v>12</v>
      </c>
      <c r="AE2" s="7">
        <f t="shared" ref="AE2:AE10" si="5">SUM($C2:$N2)</f>
        <v>0</v>
      </c>
      <c r="AG2">
        <f t="shared" ref="AG2:AG8" si="6">COUNT($Q2:$AB2)</f>
        <v>12</v>
      </c>
      <c r="AH2" s="7">
        <f t="shared" ref="AH2:AH8" si="7">SUM($Q2:$AB2)</f>
        <v>0</v>
      </c>
      <c r="AJ2" t="str">
        <f>$B2</f>
        <v>SAVINGS</v>
      </c>
      <c r="AK2" s="7">
        <f>Q2-C2</f>
        <v>0</v>
      </c>
      <c r="AL2" s="7">
        <f t="shared" ref="AL2:AV2" si="8">R2-D2</f>
        <v>0</v>
      </c>
      <c r="AM2" s="7">
        <f t="shared" si="8"/>
        <v>0</v>
      </c>
      <c r="AN2" s="7">
        <f t="shared" si="8"/>
        <v>0</v>
      </c>
      <c r="AO2" s="7">
        <f t="shared" si="8"/>
        <v>0</v>
      </c>
      <c r="AP2" s="7">
        <f t="shared" si="8"/>
        <v>0</v>
      </c>
      <c r="AQ2" s="7">
        <f t="shared" si="8"/>
        <v>0</v>
      </c>
      <c r="AR2" s="7">
        <f t="shared" si="8"/>
        <v>0</v>
      </c>
      <c r="AS2" s="7">
        <f t="shared" si="8"/>
        <v>0</v>
      </c>
      <c r="AT2" s="7">
        <f t="shared" si="8"/>
        <v>0</v>
      </c>
      <c r="AU2" s="7">
        <f t="shared" si="8"/>
        <v>0</v>
      </c>
      <c r="AV2" s="7">
        <f t="shared" si="8"/>
        <v>0</v>
      </c>
      <c r="AW2" s="7">
        <f>SUM(AK2:AV2)</f>
        <v>0</v>
      </c>
      <c r="AX2" s="7"/>
      <c r="AY2" t="str">
        <f>$B2</f>
        <v>SAVINGS</v>
      </c>
      <c r="AZ2" s="14">
        <f>IFERROR(AK2/Q2,0)</f>
        <v>0</v>
      </c>
      <c r="BA2" s="14">
        <f t="shared" ref="BA2:BK2" si="9">IFERROR(AL2/R2,0)</f>
        <v>0</v>
      </c>
      <c r="BB2" s="14">
        <f t="shared" si="9"/>
        <v>0</v>
      </c>
      <c r="BC2" s="14">
        <f t="shared" si="9"/>
        <v>0</v>
      </c>
      <c r="BD2" s="14">
        <f t="shared" si="9"/>
        <v>0</v>
      </c>
      <c r="BE2" s="14">
        <f t="shared" si="9"/>
        <v>0</v>
      </c>
      <c r="BF2" s="14">
        <f t="shared" si="9"/>
        <v>0</v>
      </c>
      <c r="BG2" s="14">
        <f t="shared" si="9"/>
        <v>0</v>
      </c>
      <c r="BH2" s="14">
        <f t="shared" si="9"/>
        <v>0</v>
      </c>
      <c r="BI2" s="14">
        <f t="shared" si="9"/>
        <v>0</v>
      </c>
      <c r="BJ2" s="14">
        <f t="shared" si="9"/>
        <v>0</v>
      </c>
      <c r="BK2" s="14">
        <f t="shared" si="9"/>
        <v>0</v>
      </c>
    </row>
    <row r="3" spans="1:63" x14ac:dyDescent="0.35">
      <c r="A3">
        <f t="shared" ref="A3:A8" si="10">A2+1</f>
        <v>2</v>
      </c>
      <c r="B3" s="1" t="s">
        <v>141</v>
      </c>
      <c r="C3" s="5">
        <f>VLOOKUP(CONCATENATE("Total ",$B3),Jan!$C:$F,3,FALSE)</f>
        <v>0</v>
      </c>
      <c r="D3" s="5">
        <f>VLOOKUP(CONCATENATE("Total ",$B3),Feb!$C:$F,3,FALSE)</f>
        <v>0</v>
      </c>
      <c r="E3" s="5">
        <f>VLOOKUP(CONCATENATE("Total ",$B3),Mar!$C:$F,3,FALSE)</f>
        <v>0</v>
      </c>
      <c r="F3" s="5">
        <f>VLOOKUP(CONCATENATE("Total ",$B3),Apr!$C:$F,3,FALSE)</f>
        <v>0</v>
      </c>
      <c r="G3" s="5">
        <f>VLOOKUP(CONCATENATE("Total ",$B3),May!$C:$F,3,FALSE)</f>
        <v>0</v>
      </c>
      <c r="H3" s="5">
        <f>VLOOKUP(CONCATENATE("Total ",$B3),Jun!$C:$F,3,FALSE)</f>
        <v>0</v>
      </c>
      <c r="I3" s="5">
        <f>VLOOKUP(CONCATENATE("Total ",$B3),Jul!$C:$F,3,FALSE)</f>
        <v>0</v>
      </c>
      <c r="J3" s="5">
        <f>VLOOKUP(CONCATENATE("Total ",$B3),Aug!$C:$F,3,FALSE)</f>
        <v>0</v>
      </c>
      <c r="K3" s="5">
        <f>VLOOKUP(CONCATENATE("Total ",$B3),Sep!$C:$F,3,FALSE)</f>
        <v>0</v>
      </c>
      <c r="L3" s="5">
        <f>VLOOKUP(CONCATENATE("Total ",$B3),Oct!$C:$F,3,FALSE)</f>
        <v>0</v>
      </c>
      <c r="M3" s="5">
        <f>VLOOKUP(CONCATENATE("Total ",$B3),Nov!$C:$F,3,FALSE)</f>
        <v>0</v>
      </c>
      <c r="N3" s="5">
        <f>VLOOKUP(CONCATENATE("Total ",$B3),Dec!$C:$F,3,FALSE)</f>
        <v>0</v>
      </c>
      <c r="O3">
        <f t="shared" si="3"/>
        <v>2</v>
      </c>
      <c r="P3" t="str">
        <f t="shared" ref="P3:P16" si="11">$B3</f>
        <v>INVESTING</v>
      </c>
      <c r="Q3" s="5">
        <f>VLOOKUP(CONCATENATE("Total ",$B3),Jan!$C:$F,2,FALSE)</f>
        <v>0</v>
      </c>
      <c r="R3" s="5">
        <f>VLOOKUP(CONCATENATE("Total ",$B3),Feb!$C:$F,2,FALSE)</f>
        <v>0</v>
      </c>
      <c r="S3" s="5">
        <f>VLOOKUP(CONCATENATE("Total ",$B3),Mar!$C:$F,2,FALSE)</f>
        <v>0</v>
      </c>
      <c r="T3" s="5">
        <f>VLOOKUP(CONCATENATE("Total ",$B3),Apr!$C:$F,2,FALSE)</f>
        <v>0</v>
      </c>
      <c r="U3" s="5">
        <f>VLOOKUP(CONCATENATE("Total ",$B3),May!$C:$F,2,FALSE)</f>
        <v>0</v>
      </c>
      <c r="V3" s="5">
        <f>VLOOKUP(CONCATENATE("Total ",$B3),Jun!$C:$F,2,FALSE)</f>
        <v>0</v>
      </c>
      <c r="W3" s="5">
        <f>VLOOKUP(CONCATENATE("Total ",$B3),Jul!$C:$F,2,FALSE)</f>
        <v>0</v>
      </c>
      <c r="X3" s="5">
        <f>VLOOKUP(CONCATENATE("Total ",$B3),Aug!$C:$F,2,FALSE)</f>
        <v>0</v>
      </c>
      <c r="Y3" s="5">
        <f>VLOOKUP(CONCATENATE("Total ",$B3),Sep!$C:$F,2,FALSE)</f>
        <v>0</v>
      </c>
      <c r="Z3" s="5">
        <f>VLOOKUP(CONCATENATE("Total ",$B3),Oct!$C:$F,2,FALSE)</f>
        <v>0</v>
      </c>
      <c r="AA3" s="5">
        <f>VLOOKUP(CONCATENATE("Total ",$B3),Nov!$C:$F,2,FALSE)</f>
        <v>0</v>
      </c>
      <c r="AB3" s="5">
        <f>VLOOKUP(CONCATENATE("Total ",$B3),Dec!$C:$F,2,FALSE)</f>
        <v>0</v>
      </c>
      <c r="AD3">
        <f t="shared" si="4"/>
        <v>12</v>
      </c>
      <c r="AE3" s="7">
        <f t="shared" si="5"/>
        <v>0</v>
      </c>
      <c r="AG3">
        <f t="shared" si="6"/>
        <v>12</v>
      </c>
      <c r="AH3" s="7">
        <f t="shared" si="7"/>
        <v>0</v>
      </c>
      <c r="AJ3" t="str">
        <f t="shared" ref="AJ3:AJ16" si="12">$B3</f>
        <v>INVESTING</v>
      </c>
      <c r="AK3" s="7">
        <f t="shared" ref="AK3:AK10" si="13">Q3-C3</f>
        <v>0</v>
      </c>
      <c r="AL3" s="7">
        <f t="shared" ref="AL3:AL10" si="14">R3-D3</f>
        <v>0</v>
      </c>
      <c r="AM3" s="7">
        <f t="shared" ref="AM3:AM10" si="15">S3-E3</f>
        <v>0</v>
      </c>
      <c r="AN3" s="7">
        <f t="shared" ref="AN3:AN10" si="16">T3-F3</f>
        <v>0</v>
      </c>
      <c r="AO3" s="7">
        <f t="shared" ref="AO3:AO10" si="17">U3-G3</f>
        <v>0</v>
      </c>
      <c r="AP3" s="7">
        <f t="shared" ref="AP3:AP10" si="18">V3-H3</f>
        <v>0</v>
      </c>
      <c r="AQ3" s="7">
        <f t="shared" ref="AQ3:AQ10" si="19">W3-I3</f>
        <v>0</v>
      </c>
      <c r="AR3" s="7">
        <f t="shared" ref="AR3:AR10" si="20">X3-J3</f>
        <v>0</v>
      </c>
      <c r="AS3" s="7">
        <f t="shared" ref="AS3:AS10" si="21">Y3-K3</f>
        <v>0</v>
      </c>
      <c r="AT3" s="7">
        <f t="shared" ref="AT3:AT10" si="22">Z3-L3</f>
        <v>0</v>
      </c>
      <c r="AU3" s="7">
        <f t="shared" ref="AU3:AU10" si="23">AA3-M3</f>
        <v>0</v>
      </c>
      <c r="AV3" s="7">
        <f t="shared" ref="AV3:AV10" si="24">AB3-N3</f>
        <v>0</v>
      </c>
      <c r="AW3" s="7">
        <f t="shared" ref="AW3:AW16" si="25">SUM(AK3:AV3)</f>
        <v>0</v>
      </c>
      <c r="AX3" s="7"/>
      <c r="AY3" t="str">
        <f t="shared" ref="AY3:AY16" si="26">$B3</f>
        <v>INVESTING</v>
      </c>
      <c r="AZ3" s="14">
        <f t="shared" ref="AZ3:AZ10" si="27">IFERROR(AK3/Q3,0)</f>
        <v>0</v>
      </c>
      <c r="BA3" s="14">
        <f t="shared" ref="BA3:BA10" si="28">IFERROR(AL3/R3,0)</f>
        <v>0</v>
      </c>
      <c r="BB3" s="14">
        <f t="shared" ref="BB3:BB10" si="29">IFERROR(AM3/S3,0)</f>
        <v>0</v>
      </c>
      <c r="BC3" s="14">
        <f t="shared" ref="BC3:BC10" si="30">IFERROR(AN3/T3,0)</f>
        <v>0</v>
      </c>
      <c r="BD3" s="14">
        <f t="shared" ref="BD3:BD10" si="31">IFERROR(AO3/U3,0)</f>
        <v>0</v>
      </c>
      <c r="BE3" s="14">
        <f t="shared" ref="BE3:BE10" si="32">IFERROR(AP3/V3,0)</f>
        <v>0</v>
      </c>
      <c r="BF3" s="14">
        <f t="shared" ref="BF3:BF10" si="33">IFERROR(AQ3/W3,0)</f>
        <v>0</v>
      </c>
      <c r="BG3" s="14">
        <f t="shared" ref="BG3:BG10" si="34">IFERROR(AR3/X3,0)</f>
        <v>0</v>
      </c>
      <c r="BH3" s="14">
        <f t="shared" ref="BH3:BH10" si="35">IFERROR(AS3/Y3,0)</f>
        <v>0</v>
      </c>
      <c r="BI3" s="14">
        <f t="shared" ref="BI3:BI10" si="36">IFERROR(AT3/Z3,0)</f>
        <v>0</v>
      </c>
      <c r="BJ3" s="14">
        <f t="shared" ref="BJ3:BJ10" si="37">IFERROR(AU3/AA3,0)</f>
        <v>0</v>
      </c>
      <c r="BK3" s="14">
        <f t="shared" ref="BK3:BK10" si="38">IFERROR(AV3/AB3,0)</f>
        <v>0</v>
      </c>
    </row>
    <row r="4" spans="1:63" x14ac:dyDescent="0.35">
      <c r="A4">
        <f t="shared" si="10"/>
        <v>3</v>
      </c>
      <c r="B4" s="1" t="s">
        <v>142</v>
      </c>
      <c r="C4" s="5">
        <f>VLOOKUP(CONCATENATE("Total ",$B4),Jan!$C:$F,3,FALSE)</f>
        <v>0</v>
      </c>
      <c r="D4" s="5">
        <f>VLOOKUP(CONCATENATE("Total ",$B4),Feb!$C:$F,3,FALSE)</f>
        <v>0</v>
      </c>
      <c r="E4" s="5">
        <f>VLOOKUP(CONCATENATE("Total ",$B4),Mar!$C:$F,3,FALSE)</f>
        <v>0</v>
      </c>
      <c r="F4" s="5">
        <f>VLOOKUP(CONCATENATE("Total ",$B4),Apr!$C:$F,3,FALSE)</f>
        <v>0</v>
      </c>
      <c r="G4" s="5">
        <f>VLOOKUP(CONCATENATE("Total ",$B4),May!$C:$F,3,FALSE)</f>
        <v>0</v>
      </c>
      <c r="H4" s="5">
        <f>VLOOKUP(CONCATENATE("Total ",$B4),Jun!$C:$F,3,FALSE)</f>
        <v>0</v>
      </c>
      <c r="I4" s="5">
        <f>VLOOKUP(CONCATENATE("Total ",$B4),Jul!$C:$F,3,FALSE)</f>
        <v>0</v>
      </c>
      <c r="J4" s="5">
        <f>VLOOKUP(CONCATENATE("Total ",$B4),Aug!$C:$F,3,FALSE)</f>
        <v>0</v>
      </c>
      <c r="K4" s="5">
        <f>VLOOKUP(CONCATENATE("Total ",$B4),Sep!$C:$F,3,FALSE)</f>
        <v>0</v>
      </c>
      <c r="L4" s="5">
        <f>VLOOKUP(CONCATENATE("Total ",$B4),Oct!$C:$F,3,FALSE)</f>
        <v>0</v>
      </c>
      <c r="M4" s="5">
        <f>VLOOKUP(CONCATENATE("Total ",$B4),Nov!$C:$F,3,FALSE)</f>
        <v>0</v>
      </c>
      <c r="N4" s="5">
        <f>VLOOKUP(CONCATENATE("Total ",$B4),Dec!$C:$F,3,FALSE)</f>
        <v>0</v>
      </c>
      <c r="O4">
        <f t="shared" si="3"/>
        <v>3</v>
      </c>
      <c r="P4" t="str">
        <f t="shared" si="11"/>
        <v>HOME</v>
      </c>
      <c r="Q4" s="5">
        <f>VLOOKUP(CONCATENATE("Total ",$B4),Jan!$C:$F,2,FALSE)</f>
        <v>0</v>
      </c>
      <c r="R4" s="5">
        <f>VLOOKUP(CONCATENATE("Total ",$B4),Feb!$C:$F,2,FALSE)</f>
        <v>0</v>
      </c>
      <c r="S4" s="5">
        <f>VLOOKUP(CONCATENATE("Total ",$B4),Mar!$C:$F,2,FALSE)</f>
        <v>0</v>
      </c>
      <c r="T4" s="5">
        <f>VLOOKUP(CONCATENATE("Total ",$B4),Apr!$C:$F,2,FALSE)</f>
        <v>0</v>
      </c>
      <c r="U4" s="5">
        <f>VLOOKUP(CONCATENATE("Total ",$B4),May!$C:$F,2,FALSE)</f>
        <v>0</v>
      </c>
      <c r="V4" s="5">
        <f>VLOOKUP(CONCATENATE("Total ",$B4),Jun!$C:$F,2,FALSE)</f>
        <v>0</v>
      </c>
      <c r="W4" s="5">
        <f>VLOOKUP(CONCATENATE("Total ",$B4),Jul!$C:$F,2,FALSE)</f>
        <v>0</v>
      </c>
      <c r="X4" s="5">
        <f>VLOOKUP(CONCATENATE("Total ",$B4),Aug!$C:$F,2,FALSE)</f>
        <v>0</v>
      </c>
      <c r="Y4" s="5">
        <f>VLOOKUP(CONCATENATE("Total ",$B4),Sep!$C:$F,2,FALSE)</f>
        <v>0</v>
      </c>
      <c r="Z4" s="5">
        <f>VLOOKUP(CONCATENATE("Total ",$B4),Oct!$C:$F,2,FALSE)</f>
        <v>0</v>
      </c>
      <c r="AA4" s="5">
        <f>VLOOKUP(CONCATENATE("Total ",$B4),Nov!$C:$F,2,FALSE)</f>
        <v>0</v>
      </c>
      <c r="AB4" s="5">
        <f>VLOOKUP(CONCATENATE("Total ",$B4),Dec!$C:$F,2,FALSE)</f>
        <v>0</v>
      </c>
      <c r="AD4">
        <f t="shared" si="4"/>
        <v>12</v>
      </c>
      <c r="AE4" s="7">
        <f t="shared" si="5"/>
        <v>0</v>
      </c>
      <c r="AG4">
        <f t="shared" si="6"/>
        <v>12</v>
      </c>
      <c r="AH4" s="7">
        <f t="shared" si="7"/>
        <v>0</v>
      </c>
      <c r="AJ4" t="str">
        <f t="shared" si="12"/>
        <v>HOME</v>
      </c>
      <c r="AK4" s="7">
        <f t="shared" si="13"/>
        <v>0</v>
      </c>
      <c r="AL4" s="7">
        <f t="shared" si="14"/>
        <v>0</v>
      </c>
      <c r="AM4" s="7">
        <f t="shared" si="15"/>
        <v>0</v>
      </c>
      <c r="AN4" s="7">
        <f t="shared" si="16"/>
        <v>0</v>
      </c>
      <c r="AO4" s="7">
        <f t="shared" si="17"/>
        <v>0</v>
      </c>
      <c r="AP4" s="7">
        <f t="shared" si="18"/>
        <v>0</v>
      </c>
      <c r="AQ4" s="7">
        <f t="shared" si="19"/>
        <v>0</v>
      </c>
      <c r="AR4" s="7">
        <f t="shared" si="20"/>
        <v>0</v>
      </c>
      <c r="AS4" s="7">
        <f t="shared" si="21"/>
        <v>0</v>
      </c>
      <c r="AT4" s="7">
        <f t="shared" si="22"/>
        <v>0</v>
      </c>
      <c r="AU4" s="7">
        <f t="shared" si="23"/>
        <v>0</v>
      </c>
      <c r="AV4" s="7">
        <f t="shared" si="24"/>
        <v>0</v>
      </c>
      <c r="AW4" s="7">
        <f t="shared" si="25"/>
        <v>0</v>
      </c>
      <c r="AX4" s="7"/>
      <c r="AY4" t="str">
        <f t="shared" si="26"/>
        <v>HOME</v>
      </c>
      <c r="AZ4" s="14">
        <f t="shared" si="27"/>
        <v>0</v>
      </c>
      <c r="BA4" s="14">
        <f t="shared" si="28"/>
        <v>0</v>
      </c>
      <c r="BB4" s="14">
        <f t="shared" si="29"/>
        <v>0</v>
      </c>
      <c r="BC4" s="14">
        <f t="shared" si="30"/>
        <v>0</v>
      </c>
      <c r="BD4" s="14">
        <f t="shared" si="31"/>
        <v>0</v>
      </c>
      <c r="BE4" s="14">
        <f t="shared" si="32"/>
        <v>0</v>
      </c>
      <c r="BF4" s="14">
        <f t="shared" si="33"/>
        <v>0</v>
      </c>
      <c r="BG4" s="14">
        <f t="shared" si="34"/>
        <v>0</v>
      </c>
      <c r="BH4" s="14">
        <f t="shared" si="35"/>
        <v>0</v>
      </c>
      <c r="BI4" s="14">
        <f t="shared" si="36"/>
        <v>0</v>
      </c>
      <c r="BJ4" s="14">
        <f t="shared" si="37"/>
        <v>0</v>
      </c>
      <c r="BK4" s="14">
        <f t="shared" si="38"/>
        <v>0</v>
      </c>
    </row>
    <row r="5" spans="1:63" x14ac:dyDescent="0.35">
      <c r="A5">
        <f t="shared" si="10"/>
        <v>4</v>
      </c>
      <c r="B5" s="1" t="s">
        <v>143</v>
      </c>
      <c r="C5" s="5">
        <f>VLOOKUP(CONCATENATE("Total ",$B5),Jan!$C:$F,3,FALSE)</f>
        <v>0</v>
      </c>
      <c r="D5" s="5">
        <f>VLOOKUP(CONCATENATE("Total ",$B5),Feb!$C:$F,3,FALSE)</f>
        <v>0</v>
      </c>
      <c r="E5" s="5">
        <f>VLOOKUP(CONCATENATE("Total ",$B5),Mar!$C:$F,3,FALSE)</f>
        <v>0</v>
      </c>
      <c r="F5" s="5">
        <f>VLOOKUP(CONCATENATE("Total ",$B5),Apr!$C:$F,3,FALSE)</f>
        <v>0</v>
      </c>
      <c r="G5" s="5">
        <f>VLOOKUP(CONCATENATE("Total ",$B5),May!$C:$F,3,FALSE)</f>
        <v>0</v>
      </c>
      <c r="H5" s="5">
        <f>VLOOKUP(CONCATENATE("Total ",$B5),Jun!$C:$F,3,FALSE)</f>
        <v>0</v>
      </c>
      <c r="I5" s="5">
        <f>VLOOKUP(CONCATENATE("Total ",$B5),Jul!$C:$F,3,FALSE)</f>
        <v>0</v>
      </c>
      <c r="J5" s="5">
        <f>VLOOKUP(CONCATENATE("Total ",$B5),Aug!$C:$F,3,FALSE)</f>
        <v>0</v>
      </c>
      <c r="K5" s="5">
        <f>VLOOKUP(CONCATENATE("Total ",$B5),Sep!$C:$F,3,FALSE)</f>
        <v>0</v>
      </c>
      <c r="L5" s="5">
        <f>VLOOKUP(CONCATENATE("Total ",$B5),Oct!$C:$F,3,FALSE)</f>
        <v>0</v>
      </c>
      <c r="M5" s="5">
        <f>VLOOKUP(CONCATENATE("Total ",$B5),Nov!$C:$F,3,FALSE)</f>
        <v>0</v>
      </c>
      <c r="N5" s="5">
        <f>VLOOKUP(CONCATENATE("Total ",$B5),Dec!$C:$F,3,FALSE)</f>
        <v>0</v>
      </c>
      <c r="O5">
        <f t="shared" si="3"/>
        <v>4</v>
      </c>
      <c r="P5" t="str">
        <f t="shared" si="11"/>
        <v>PERSONAL/ FAMILY</v>
      </c>
      <c r="Q5" s="5">
        <f>VLOOKUP(CONCATENATE("Total ",$B5),Jan!$C:$F,2,FALSE)</f>
        <v>0</v>
      </c>
      <c r="R5" s="5">
        <f>VLOOKUP(CONCATENATE("Total ",$B5),Feb!$C:$F,2,FALSE)</f>
        <v>0</v>
      </c>
      <c r="S5" s="5">
        <f>VLOOKUP(CONCATENATE("Total ",$B5),Mar!$C:$F,2,FALSE)</f>
        <v>0</v>
      </c>
      <c r="T5" s="5">
        <f>VLOOKUP(CONCATENATE("Total ",$B5),Apr!$C:$F,2,FALSE)</f>
        <v>0</v>
      </c>
      <c r="U5" s="5">
        <f>VLOOKUP(CONCATENATE("Total ",$B5),May!$C:$F,2,FALSE)</f>
        <v>0</v>
      </c>
      <c r="V5" s="5">
        <f>VLOOKUP(CONCATENATE("Total ",$B5),Jun!$C:$F,2,FALSE)</f>
        <v>0</v>
      </c>
      <c r="W5" s="5">
        <f>VLOOKUP(CONCATENATE("Total ",$B5),Jul!$C:$F,2,FALSE)</f>
        <v>0</v>
      </c>
      <c r="X5" s="5">
        <f>VLOOKUP(CONCATENATE("Total ",$B5),Aug!$C:$F,2,FALSE)</f>
        <v>0</v>
      </c>
      <c r="Y5" s="5">
        <f>VLOOKUP(CONCATENATE("Total ",$B5),Sep!$C:$F,2,FALSE)</f>
        <v>0</v>
      </c>
      <c r="Z5" s="5">
        <f>VLOOKUP(CONCATENATE("Total ",$B5),Oct!$C:$F,2,FALSE)</f>
        <v>0</v>
      </c>
      <c r="AA5" s="5">
        <f>VLOOKUP(CONCATENATE("Total ",$B5),Nov!$C:$F,2,FALSE)</f>
        <v>0</v>
      </c>
      <c r="AB5" s="5">
        <f>VLOOKUP(CONCATENATE("Total ",$B5),Dec!$C:$F,2,FALSE)</f>
        <v>0</v>
      </c>
      <c r="AD5">
        <f t="shared" si="4"/>
        <v>12</v>
      </c>
      <c r="AE5" s="7">
        <f t="shared" si="5"/>
        <v>0</v>
      </c>
      <c r="AG5">
        <f t="shared" si="6"/>
        <v>12</v>
      </c>
      <c r="AH5" s="7">
        <f t="shared" si="7"/>
        <v>0</v>
      </c>
      <c r="AJ5" t="str">
        <f t="shared" si="12"/>
        <v>PERSONAL/ FAMILY</v>
      </c>
      <c r="AK5" s="7">
        <f t="shared" si="13"/>
        <v>0</v>
      </c>
      <c r="AL5" s="7">
        <f t="shared" si="14"/>
        <v>0</v>
      </c>
      <c r="AM5" s="7">
        <f t="shared" si="15"/>
        <v>0</v>
      </c>
      <c r="AN5" s="7">
        <f t="shared" si="16"/>
        <v>0</v>
      </c>
      <c r="AO5" s="7">
        <f t="shared" si="17"/>
        <v>0</v>
      </c>
      <c r="AP5" s="7">
        <f t="shared" si="18"/>
        <v>0</v>
      </c>
      <c r="AQ5" s="7">
        <f t="shared" si="19"/>
        <v>0</v>
      </c>
      <c r="AR5" s="7">
        <f t="shared" si="20"/>
        <v>0</v>
      </c>
      <c r="AS5" s="7">
        <f t="shared" si="21"/>
        <v>0</v>
      </c>
      <c r="AT5" s="7">
        <f t="shared" si="22"/>
        <v>0</v>
      </c>
      <c r="AU5" s="7">
        <f t="shared" si="23"/>
        <v>0</v>
      </c>
      <c r="AV5" s="7">
        <f t="shared" si="24"/>
        <v>0</v>
      </c>
      <c r="AW5" s="7">
        <f t="shared" si="25"/>
        <v>0</v>
      </c>
      <c r="AX5" s="7"/>
      <c r="AY5" t="str">
        <f t="shared" si="26"/>
        <v>PERSONAL/ FAMILY</v>
      </c>
      <c r="AZ5" s="14">
        <f t="shared" si="27"/>
        <v>0</v>
      </c>
      <c r="BA5" s="14">
        <f t="shared" si="28"/>
        <v>0</v>
      </c>
      <c r="BB5" s="14">
        <f t="shared" si="29"/>
        <v>0</v>
      </c>
      <c r="BC5" s="14">
        <f t="shared" si="30"/>
        <v>0</v>
      </c>
      <c r="BD5" s="14">
        <f t="shared" si="31"/>
        <v>0</v>
      </c>
      <c r="BE5" s="14">
        <f t="shared" si="32"/>
        <v>0</v>
      </c>
      <c r="BF5" s="14">
        <f t="shared" si="33"/>
        <v>0</v>
      </c>
      <c r="BG5" s="14">
        <f t="shared" si="34"/>
        <v>0</v>
      </c>
      <c r="BH5" s="14">
        <f t="shared" si="35"/>
        <v>0</v>
      </c>
      <c r="BI5" s="14">
        <f t="shared" si="36"/>
        <v>0</v>
      </c>
      <c r="BJ5" s="14">
        <f t="shared" si="37"/>
        <v>0</v>
      </c>
      <c r="BK5" s="14">
        <f t="shared" si="38"/>
        <v>0</v>
      </c>
    </row>
    <row r="6" spans="1:63" x14ac:dyDescent="0.35">
      <c r="A6">
        <f t="shared" si="10"/>
        <v>5</v>
      </c>
      <c r="B6" s="1" t="s">
        <v>144</v>
      </c>
      <c r="C6" s="5">
        <f>VLOOKUP(CONCATENATE("Total ",$B6),Jan!$C:$F,3,FALSE)</f>
        <v>0</v>
      </c>
      <c r="D6" s="5">
        <f>VLOOKUP(CONCATENATE("Total ",$B6),Feb!$C:$F,3,FALSE)</f>
        <v>0</v>
      </c>
      <c r="E6" s="5">
        <f>VLOOKUP(CONCATENATE("Total ",$B6),Mar!$C:$F,3,FALSE)</f>
        <v>0</v>
      </c>
      <c r="F6" s="5">
        <f>VLOOKUP(CONCATENATE("Total ",$B6),Apr!$C:$F,3,FALSE)</f>
        <v>0</v>
      </c>
      <c r="G6" s="5">
        <f>VLOOKUP(CONCATENATE("Total ",$B6),May!$C:$F,3,FALSE)</f>
        <v>0</v>
      </c>
      <c r="H6" s="5">
        <f>VLOOKUP(CONCATENATE("Total ",$B6),Jun!$C:$F,3,FALSE)</f>
        <v>0</v>
      </c>
      <c r="I6" s="5">
        <f>VLOOKUP(CONCATENATE("Total ",$B6),Jul!$C:$F,3,FALSE)</f>
        <v>0</v>
      </c>
      <c r="J6" s="5">
        <f>VLOOKUP(CONCATENATE("Total ",$B6),Aug!$C:$F,3,FALSE)</f>
        <v>0</v>
      </c>
      <c r="K6" s="5">
        <f>VLOOKUP(CONCATENATE("Total ",$B6),Sep!$C:$F,3,FALSE)</f>
        <v>0</v>
      </c>
      <c r="L6" s="5">
        <f>VLOOKUP(CONCATENATE("Total ",$B6),Oct!$C:$F,3,FALSE)</f>
        <v>0</v>
      </c>
      <c r="M6" s="5">
        <f>VLOOKUP(CONCATENATE("Total ",$B6),Nov!$C:$F,3,FALSE)</f>
        <v>0</v>
      </c>
      <c r="N6" s="5">
        <f>VLOOKUP(CONCATENATE("Total ",$B6),Dec!$C:$F,3,FALSE)</f>
        <v>0</v>
      </c>
      <c r="O6">
        <f t="shared" si="3"/>
        <v>5</v>
      </c>
      <c r="P6" t="str">
        <f t="shared" si="11"/>
        <v>CAR/ TRANSPORTATION</v>
      </c>
      <c r="Q6" s="5">
        <f>VLOOKUP(CONCATENATE("Total ",$B6),Jan!$C:$F,2,FALSE)</f>
        <v>0</v>
      </c>
      <c r="R6" s="5">
        <f>VLOOKUP(CONCATENATE("Total ",$B6),Feb!$C:$F,2,FALSE)</f>
        <v>0</v>
      </c>
      <c r="S6" s="5">
        <f>VLOOKUP(CONCATENATE("Total ",$B6),Mar!$C:$F,2,FALSE)</f>
        <v>0</v>
      </c>
      <c r="T6" s="5">
        <f>VLOOKUP(CONCATENATE("Total ",$B6),Apr!$C:$F,2,FALSE)</f>
        <v>0</v>
      </c>
      <c r="U6" s="5">
        <f>VLOOKUP(CONCATENATE("Total ",$B6),May!$C:$F,2,FALSE)</f>
        <v>0</v>
      </c>
      <c r="V6" s="5">
        <f>VLOOKUP(CONCATENATE("Total ",$B6),Jun!$C:$F,2,FALSE)</f>
        <v>0</v>
      </c>
      <c r="W6" s="5">
        <f>VLOOKUP(CONCATENATE("Total ",$B6),Jul!$C:$F,2,FALSE)</f>
        <v>0</v>
      </c>
      <c r="X6" s="5">
        <f>VLOOKUP(CONCATENATE("Total ",$B6),Aug!$C:$F,2,FALSE)</f>
        <v>0</v>
      </c>
      <c r="Y6" s="5">
        <f>VLOOKUP(CONCATENATE("Total ",$B6),Sep!$C:$F,2,FALSE)</f>
        <v>0</v>
      </c>
      <c r="Z6" s="5">
        <f>VLOOKUP(CONCATENATE("Total ",$B6),Oct!$C:$F,2,FALSE)</f>
        <v>0</v>
      </c>
      <c r="AA6" s="5">
        <f>VLOOKUP(CONCATENATE("Total ",$B6),Nov!$C:$F,2,FALSE)</f>
        <v>0</v>
      </c>
      <c r="AB6" s="5">
        <f>VLOOKUP(CONCATENATE("Total ",$B6),Dec!$C:$F,2,FALSE)</f>
        <v>0</v>
      </c>
      <c r="AD6">
        <f t="shared" si="4"/>
        <v>12</v>
      </c>
      <c r="AE6" s="7">
        <f t="shared" si="5"/>
        <v>0</v>
      </c>
      <c r="AG6">
        <f t="shared" si="6"/>
        <v>12</v>
      </c>
      <c r="AH6" s="7">
        <f t="shared" si="7"/>
        <v>0</v>
      </c>
      <c r="AJ6" t="str">
        <f t="shared" si="12"/>
        <v>CAR/ TRANSPORTATION</v>
      </c>
      <c r="AK6" s="7">
        <f t="shared" si="13"/>
        <v>0</v>
      </c>
      <c r="AL6" s="7">
        <f t="shared" si="14"/>
        <v>0</v>
      </c>
      <c r="AM6" s="7">
        <f t="shared" si="15"/>
        <v>0</v>
      </c>
      <c r="AN6" s="7">
        <f t="shared" si="16"/>
        <v>0</v>
      </c>
      <c r="AO6" s="7">
        <f t="shared" si="17"/>
        <v>0</v>
      </c>
      <c r="AP6" s="7">
        <f t="shared" si="18"/>
        <v>0</v>
      </c>
      <c r="AQ6" s="7">
        <f t="shared" si="19"/>
        <v>0</v>
      </c>
      <c r="AR6" s="7">
        <f t="shared" si="20"/>
        <v>0</v>
      </c>
      <c r="AS6" s="7">
        <f t="shared" si="21"/>
        <v>0</v>
      </c>
      <c r="AT6" s="7">
        <f t="shared" si="22"/>
        <v>0</v>
      </c>
      <c r="AU6" s="7">
        <f t="shared" si="23"/>
        <v>0</v>
      </c>
      <c r="AV6" s="7">
        <f t="shared" si="24"/>
        <v>0</v>
      </c>
      <c r="AW6" s="7">
        <f t="shared" si="25"/>
        <v>0</v>
      </c>
      <c r="AX6" s="7"/>
      <c r="AY6" t="str">
        <f t="shared" si="26"/>
        <v>CAR/ TRANSPORTATION</v>
      </c>
      <c r="AZ6" s="14">
        <f t="shared" si="27"/>
        <v>0</v>
      </c>
      <c r="BA6" s="14">
        <f t="shared" si="28"/>
        <v>0</v>
      </c>
      <c r="BB6" s="14">
        <f t="shared" si="29"/>
        <v>0</v>
      </c>
      <c r="BC6" s="14">
        <f t="shared" si="30"/>
        <v>0</v>
      </c>
      <c r="BD6" s="14">
        <f t="shared" si="31"/>
        <v>0</v>
      </c>
      <c r="BE6" s="14">
        <f t="shared" si="32"/>
        <v>0</v>
      </c>
      <c r="BF6" s="14">
        <f t="shared" si="33"/>
        <v>0</v>
      </c>
      <c r="BG6" s="14">
        <f t="shared" si="34"/>
        <v>0</v>
      </c>
      <c r="BH6" s="14">
        <f t="shared" si="35"/>
        <v>0</v>
      </c>
      <c r="BI6" s="14">
        <f t="shared" si="36"/>
        <v>0</v>
      </c>
      <c r="BJ6" s="14">
        <f t="shared" si="37"/>
        <v>0</v>
      </c>
      <c r="BK6" s="14">
        <f t="shared" si="38"/>
        <v>0</v>
      </c>
    </row>
    <row r="7" spans="1:63" x14ac:dyDescent="0.35">
      <c r="A7">
        <f t="shared" si="10"/>
        <v>6</v>
      </c>
      <c r="B7" s="1" t="s">
        <v>145</v>
      </c>
      <c r="C7" s="5">
        <f>VLOOKUP(CONCATENATE("Total ",$B7),Jan!$C:$F,3,FALSE)</f>
        <v>0</v>
      </c>
      <c r="D7" s="5">
        <f>VLOOKUP(CONCATENATE("Total ",$B7),Feb!$C:$F,3,FALSE)</f>
        <v>0</v>
      </c>
      <c r="E7" s="5">
        <f>VLOOKUP(CONCATENATE("Total ",$B7),Mar!$C:$F,3,FALSE)</f>
        <v>0</v>
      </c>
      <c r="F7" s="5">
        <f>VLOOKUP(CONCATENATE("Total ",$B7),Apr!$C:$F,3,FALSE)</f>
        <v>0</v>
      </c>
      <c r="G7" s="5">
        <f>VLOOKUP(CONCATENATE("Total ",$B7),May!$C:$F,3,FALSE)</f>
        <v>0</v>
      </c>
      <c r="H7" s="5">
        <f>VLOOKUP(CONCATENATE("Total ",$B7),Jun!$C:$F,3,FALSE)</f>
        <v>0</v>
      </c>
      <c r="I7" s="5">
        <f>VLOOKUP(CONCATENATE("Total ",$B7),Jul!$C:$F,3,FALSE)</f>
        <v>0</v>
      </c>
      <c r="J7" s="5">
        <f>VLOOKUP(CONCATENATE("Total ",$B7),Aug!$C:$F,3,FALSE)</f>
        <v>0</v>
      </c>
      <c r="K7" s="5">
        <f>VLOOKUP(CONCATENATE("Total ",$B7),Sep!$C:$F,3,FALSE)</f>
        <v>0</v>
      </c>
      <c r="L7" s="5">
        <f>VLOOKUP(CONCATENATE("Total ",$B7),Oct!$C:$F,3,FALSE)</f>
        <v>0</v>
      </c>
      <c r="M7" s="5">
        <f>VLOOKUP(CONCATENATE("Total ",$B7),Nov!$C:$F,3,FALSE)</f>
        <v>0</v>
      </c>
      <c r="N7" s="5">
        <f>VLOOKUP(CONCATENATE("Total ",$B7),Dec!$C:$F,3,FALSE)</f>
        <v>0</v>
      </c>
      <c r="O7">
        <f t="shared" si="3"/>
        <v>6</v>
      </c>
      <c r="P7" t="str">
        <f t="shared" si="11"/>
        <v>HEALTH &amp; WELLNESS</v>
      </c>
      <c r="Q7" s="5">
        <f>VLOOKUP(CONCATENATE("Total ",$B7),Jan!$C:$F,2,FALSE)</f>
        <v>0</v>
      </c>
      <c r="R7" s="5">
        <f>VLOOKUP(CONCATENATE("Total ",$B7),Feb!$C:$F,2,FALSE)</f>
        <v>0</v>
      </c>
      <c r="S7" s="5">
        <f>VLOOKUP(CONCATENATE("Total ",$B7),Mar!$C:$F,2,FALSE)</f>
        <v>0</v>
      </c>
      <c r="T7" s="5">
        <f>VLOOKUP(CONCATENATE("Total ",$B7),Apr!$C:$F,2,FALSE)</f>
        <v>0</v>
      </c>
      <c r="U7" s="5">
        <f>VLOOKUP(CONCATENATE("Total ",$B7),May!$C:$F,2,FALSE)</f>
        <v>0</v>
      </c>
      <c r="V7" s="5">
        <f>VLOOKUP(CONCATENATE("Total ",$B7),Jun!$C:$F,2,FALSE)</f>
        <v>0</v>
      </c>
      <c r="W7" s="5">
        <f>VLOOKUP(CONCATENATE("Total ",$B7),Jul!$C:$F,2,FALSE)</f>
        <v>0</v>
      </c>
      <c r="X7" s="5">
        <f>VLOOKUP(CONCATENATE("Total ",$B7),Aug!$C:$F,2,FALSE)</f>
        <v>0</v>
      </c>
      <c r="Y7" s="5">
        <f>VLOOKUP(CONCATENATE("Total ",$B7),Sep!$C:$F,2,FALSE)</f>
        <v>0</v>
      </c>
      <c r="Z7" s="5">
        <f>VLOOKUP(CONCATENATE("Total ",$B7),Oct!$C:$F,2,FALSE)</f>
        <v>0</v>
      </c>
      <c r="AA7" s="5">
        <f>VLOOKUP(CONCATENATE("Total ",$B7),Nov!$C:$F,2,FALSE)</f>
        <v>0</v>
      </c>
      <c r="AB7" s="5">
        <f>VLOOKUP(CONCATENATE("Total ",$B7),Dec!$C:$F,2,FALSE)</f>
        <v>0</v>
      </c>
      <c r="AD7">
        <f t="shared" si="4"/>
        <v>12</v>
      </c>
      <c r="AE7" s="7">
        <f t="shared" si="5"/>
        <v>0</v>
      </c>
      <c r="AG7">
        <f t="shared" si="6"/>
        <v>12</v>
      </c>
      <c r="AH7" s="7">
        <f t="shared" si="7"/>
        <v>0</v>
      </c>
      <c r="AJ7" t="str">
        <f t="shared" si="12"/>
        <v>HEALTH &amp; WELLNESS</v>
      </c>
      <c r="AK7" s="7">
        <f t="shared" si="13"/>
        <v>0</v>
      </c>
      <c r="AL7" s="7">
        <f t="shared" si="14"/>
        <v>0</v>
      </c>
      <c r="AM7" s="7">
        <f t="shared" si="15"/>
        <v>0</v>
      </c>
      <c r="AN7" s="7">
        <f t="shared" si="16"/>
        <v>0</v>
      </c>
      <c r="AO7" s="7">
        <f t="shared" si="17"/>
        <v>0</v>
      </c>
      <c r="AP7" s="7">
        <f t="shared" si="18"/>
        <v>0</v>
      </c>
      <c r="AQ7" s="7">
        <f t="shared" si="19"/>
        <v>0</v>
      </c>
      <c r="AR7" s="7">
        <f t="shared" si="20"/>
        <v>0</v>
      </c>
      <c r="AS7" s="7">
        <f t="shared" si="21"/>
        <v>0</v>
      </c>
      <c r="AT7" s="7">
        <f t="shared" si="22"/>
        <v>0</v>
      </c>
      <c r="AU7" s="7">
        <f t="shared" si="23"/>
        <v>0</v>
      </c>
      <c r="AV7" s="7">
        <f t="shared" si="24"/>
        <v>0</v>
      </c>
      <c r="AW7" s="7">
        <f t="shared" si="25"/>
        <v>0</v>
      </c>
      <c r="AX7" s="7"/>
      <c r="AY7" t="str">
        <f t="shared" si="26"/>
        <v>HEALTH &amp; WELLNESS</v>
      </c>
      <c r="AZ7" s="14">
        <f t="shared" si="27"/>
        <v>0</v>
      </c>
      <c r="BA7" s="14">
        <f t="shared" si="28"/>
        <v>0</v>
      </c>
      <c r="BB7" s="14">
        <f t="shared" si="29"/>
        <v>0</v>
      </c>
      <c r="BC7" s="14">
        <f t="shared" si="30"/>
        <v>0</v>
      </c>
      <c r="BD7" s="14">
        <f t="shared" si="31"/>
        <v>0</v>
      </c>
      <c r="BE7" s="14">
        <f t="shared" si="32"/>
        <v>0</v>
      </c>
      <c r="BF7" s="14">
        <f t="shared" si="33"/>
        <v>0</v>
      </c>
      <c r="BG7" s="14">
        <f t="shared" si="34"/>
        <v>0</v>
      </c>
      <c r="BH7" s="14">
        <f t="shared" si="35"/>
        <v>0</v>
      </c>
      <c r="BI7" s="14">
        <f t="shared" si="36"/>
        <v>0</v>
      </c>
      <c r="BJ7" s="14">
        <f t="shared" si="37"/>
        <v>0</v>
      </c>
      <c r="BK7" s="14">
        <f t="shared" si="38"/>
        <v>0</v>
      </c>
    </row>
    <row r="8" spans="1:63" x14ac:dyDescent="0.35">
      <c r="A8">
        <f t="shared" si="10"/>
        <v>7</v>
      </c>
      <c r="B8" s="1" t="s">
        <v>146</v>
      </c>
      <c r="C8" s="5">
        <f>VLOOKUP(CONCATENATE("Total ",$B8),Jan!$C:$F,3,FALSE)</f>
        <v>0</v>
      </c>
      <c r="D8" s="5">
        <f>VLOOKUP(CONCATENATE("Total ",$B8),Feb!$C:$F,3,FALSE)</f>
        <v>0</v>
      </c>
      <c r="E8" s="5">
        <f>VLOOKUP(CONCATENATE("Total ",$B8),Mar!$C:$F,3,FALSE)</f>
        <v>0</v>
      </c>
      <c r="F8" s="5">
        <f>VLOOKUP(CONCATENATE("Total ",$B8),Apr!$C:$F,3,FALSE)</f>
        <v>0</v>
      </c>
      <c r="G8" s="5">
        <f>VLOOKUP(CONCATENATE("Total ",$B8),May!$C:$F,3,FALSE)</f>
        <v>0</v>
      </c>
      <c r="H8" s="5">
        <f>VLOOKUP(CONCATENATE("Total ",$B8),Jun!$C:$F,3,FALSE)</f>
        <v>0</v>
      </c>
      <c r="I8" s="5">
        <f>VLOOKUP(CONCATENATE("Total ",$B8),Jul!$C:$F,3,FALSE)</f>
        <v>0</v>
      </c>
      <c r="J8" s="5">
        <f>VLOOKUP(CONCATENATE("Total ",$B8),Aug!$C:$F,3,FALSE)</f>
        <v>0</v>
      </c>
      <c r="K8" s="5">
        <f>VLOOKUP(CONCATENATE("Total ",$B8),Sep!$C:$F,3,FALSE)</f>
        <v>0</v>
      </c>
      <c r="L8" s="5">
        <f>VLOOKUP(CONCATENATE("Total ",$B8),Oct!$C:$F,3,FALSE)</f>
        <v>0</v>
      </c>
      <c r="M8" s="5">
        <f>VLOOKUP(CONCATENATE("Total ",$B8),Nov!$C:$F,3,FALSE)</f>
        <v>0</v>
      </c>
      <c r="N8" s="5">
        <f>VLOOKUP(CONCATENATE("Total ",$B8),Dec!$C:$F,3,FALSE)</f>
        <v>0</v>
      </c>
      <c r="O8">
        <f t="shared" si="3"/>
        <v>7</v>
      </c>
      <c r="P8" t="str">
        <f t="shared" si="11"/>
        <v>FUN</v>
      </c>
      <c r="Q8" s="5">
        <f>VLOOKUP(CONCATENATE("Total ",$B8),Jan!$C:$F,2,FALSE)</f>
        <v>0</v>
      </c>
      <c r="R8" s="5">
        <f>VLOOKUP(CONCATENATE("Total ",$B8),Feb!$C:$F,2,FALSE)</f>
        <v>0</v>
      </c>
      <c r="S8" s="5">
        <f>VLOOKUP(CONCATENATE("Total ",$B8),Mar!$C:$F,2,FALSE)</f>
        <v>0</v>
      </c>
      <c r="T8" s="5">
        <f>VLOOKUP(CONCATENATE("Total ",$B8),Apr!$C:$F,2,FALSE)</f>
        <v>0</v>
      </c>
      <c r="U8" s="5">
        <f>VLOOKUP(CONCATENATE("Total ",$B8),May!$C:$F,2,FALSE)</f>
        <v>0</v>
      </c>
      <c r="V8" s="5">
        <f>VLOOKUP(CONCATENATE("Total ",$B8),Jun!$C:$F,2,FALSE)</f>
        <v>0</v>
      </c>
      <c r="W8" s="5">
        <f>VLOOKUP(CONCATENATE("Total ",$B8),Jul!$C:$F,2,FALSE)</f>
        <v>0</v>
      </c>
      <c r="X8" s="5">
        <f>VLOOKUP(CONCATENATE("Total ",$B8),Aug!$C:$F,2,FALSE)</f>
        <v>0</v>
      </c>
      <c r="Y8" s="5">
        <f>VLOOKUP(CONCATENATE("Total ",$B8),Sep!$C:$F,2,FALSE)</f>
        <v>0</v>
      </c>
      <c r="Z8" s="5">
        <f>VLOOKUP(CONCATENATE("Total ",$B8),Oct!$C:$F,2,FALSE)</f>
        <v>0</v>
      </c>
      <c r="AA8" s="5">
        <f>VLOOKUP(CONCATENATE("Total ",$B8),Nov!$C:$F,2,FALSE)</f>
        <v>0</v>
      </c>
      <c r="AB8" s="5">
        <f>VLOOKUP(CONCATENATE("Total ",$B8),Dec!$C:$F,2,FALSE)</f>
        <v>0</v>
      </c>
      <c r="AD8">
        <f t="shared" si="4"/>
        <v>12</v>
      </c>
      <c r="AE8" s="7">
        <f t="shared" si="5"/>
        <v>0</v>
      </c>
      <c r="AG8">
        <f t="shared" si="6"/>
        <v>12</v>
      </c>
      <c r="AH8" s="7">
        <f t="shared" si="7"/>
        <v>0</v>
      </c>
      <c r="AJ8" t="str">
        <f t="shared" si="12"/>
        <v>FUN</v>
      </c>
      <c r="AK8" s="7">
        <f t="shared" si="13"/>
        <v>0</v>
      </c>
      <c r="AL8" s="7">
        <f t="shared" si="14"/>
        <v>0</v>
      </c>
      <c r="AM8" s="7">
        <f t="shared" si="15"/>
        <v>0</v>
      </c>
      <c r="AN8" s="7">
        <f t="shared" si="16"/>
        <v>0</v>
      </c>
      <c r="AO8" s="7">
        <f t="shared" si="17"/>
        <v>0</v>
      </c>
      <c r="AP8" s="7">
        <f t="shared" si="18"/>
        <v>0</v>
      </c>
      <c r="AQ8" s="7">
        <f t="shared" si="19"/>
        <v>0</v>
      </c>
      <c r="AR8" s="7">
        <f t="shared" si="20"/>
        <v>0</v>
      </c>
      <c r="AS8" s="7">
        <f t="shared" si="21"/>
        <v>0</v>
      </c>
      <c r="AT8" s="7">
        <f t="shared" si="22"/>
        <v>0</v>
      </c>
      <c r="AU8" s="7">
        <f t="shared" si="23"/>
        <v>0</v>
      </c>
      <c r="AV8" s="7">
        <f t="shared" si="24"/>
        <v>0</v>
      </c>
      <c r="AW8" s="7">
        <f t="shared" si="25"/>
        <v>0</v>
      </c>
      <c r="AX8" s="7"/>
      <c r="AY8" t="str">
        <f t="shared" si="26"/>
        <v>FUN</v>
      </c>
      <c r="AZ8" s="14">
        <f t="shared" si="27"/>
        <v>0</v>
      </c>
      <c r="BA8" s="14">
        <f t="shared" si="28"/>
        <v>0</v>
      </c>
      <c r="BB8" s="14">
        <f t="shared" si="29"/>
        <v>0</v>
      </c>
      <c r="BC8" s="14">
        <f t="shared" si="30"/>
        <v>0</v>
      </c>
      <c r="BD8" s="14">
        <f t="shared" si="31"/>
        <v>0</v>
      </c>
      <c r="BE8" s="14">
        <f t="shared" si="32"/>
        <v>0</v>
      </c>
      <c r="BF8" s="14">
        <f t="shared" si="33"/>
        <v>0</v>
      </c>
      <c r="BG8" s="14">
        <f t="shared" si="34"/>
        <v>0</v>
      </c>
      <c r="BH8" s="14">
        <f t="shared" si="35"/>
        <v>0</v>
      </c>
      <c r="BI8" s="14">
        <f t="shared" si="36"/>
        <v>0</v>
      </c>
      <c r="BJ8" s="14">
        <f t="shared" si="37"/>
        <v>0</v>
      </c>
      <c r="BK8" s="14">
        <f t="shared" si="38"/>
        <v>0</v>
      </c>
    </row>
    <row r="9" spans="1:63" x14ac:dyDescent="0.35">
      <c r="A9">
        <f>A8+1</f>
        <v>8</v>
      </c>
      <c r="B9" s="1" t="s">
        <v>147</v>
      </c>
      <c r="C9" s="5">
        <f>VLOOKUP(CONCATENATE("Total ",$B9),Jan!$C:$F,3,FALSE)</f>
        <v>0</v>
      </c>
      <c r="D9" s="5">
        <f>VLOOKUP(CONCATENATE("Total ",$B9),Feb!$C:$F,3,FALSE)</f>
        <v>0</v>
      </c>
      <c r="E9" s="5">
        <f>VLOOKUP(CONCATENATE("Total ",$B9),Mar!$C:$F,3,FALSE)</f>
        <v>0</v>
      </c>
      <c r="F9" s="5">
        <f>VLOOKUP(CONCATENATE("Total ",$B9),Apr!$C:$F,3,FALSE)</f>
        <v>0</v>
      </c>
      <c r="G9" s="5">
        <f>VLOOKUP(CONCATENATE("Total ",$B9),May!$C:$F,3,FALSE)</f>
        <v>0</v>
      </c>
      <c r="H9" s="5">
        <f>VLOOKUP(CONCATENATE("Total ",$B9),Jun!$C:$F,3,FALSE)</f>
        <v>0</v>
      </c>
      <c r="I9" s="5">
        <f>VLOOKUP(CONCATENATE("Total ",$B9),Jul!$C:$F,3,FALSE)</f>
        <v>0</v>
      </c>
      <c r="J9" s="5">
        <f>VLOOKUP(CONCATENATE("Total ",$B9),Aug!$C:$F,3,FALSE)</f>
        <v>0</v>
      </c>
      <c r="K9" s="5">
        <f>VLOOKUP(CONCATENATE("Total ",$B9),Sep!$C:$F,3,FALSE)</f>
        <v>0</v>
      </c>
      <c r="L9" s="5">
        <f>VLOOKUP(CONCATENATE("Total ",$B9),Oct!$C:$F,3,FALSE)</f>
        <v>0</v>
      </c>
      <c r="M9" s="5">
        <f>VLOOKUP(CONCATENATE("Total ",$B9),Nov!$C:$F,3,FALSE)</f>
        <v>0</v>
      </c>
      <c r="N9" s="5">
        <f>VLOOKUP(CONCATENATE("Total ",$B9),Dec!$C:$F,3,FALSE)</f>
        <v>0</v>
      </c>
      <c r="O9">
        <f>A9</f>
        <v>8</v>
      </c>
      <c r="P9" t="str">
        <f t="shared" si="11"/>
        <v>DEBT</v>
      </c>
      <c r="Q9" s="5">
        <f>VLOOKUP(CONCATENATE("Total ",$B9),Jan!$C:$F,2,FALSE)</f>
        <v>0</v>
      </c>
      <c r="R9" s="5">
        <f>VLOOKUP(CONCATENATE("Total ",$B9),Feb!$C:$F,2,FALSE)</f>
        <v>0</v>
      </c>
      <c r="S9" s="5">
        <f>VLOOKUP(CONCATENATE("Total ",$B9),Mar!$C:$F,2,FALSE)</f>
        <v>0</v>
      </c>
      <c r="T9" s="5">
        <f>VLOOKUP(CONCATENATE("Total ",$B9),Apr!$C:$F,2,FALSE)</f>
        <v>0</v>
      </c>
      <c r="U9" s="5">
        <f>VLOOKUP(CONCATENATE("Total ",$B9),May!$C:$F,2,FALSE)</f>
        <v>0</v>
      </c>
      <c r="V9" s="5">
        <f>VLOOKUP(CONCATENATE("Total ",$B9),Jun!$C:$F,2,FALSE)</f>
        <v>0</v>
      </c>
      <c r="W9" s="5">
        <f>VLOOKUP(CONCATENATE("Total ",$B9),Jul!$C:$F,2,FALSE)</f>
        <v>0</v>
      </c>
      <c r="X9" s="5">
        <f>VLOOKUP(CONCATENATE("Total ",$B9),Aug!$C:$F,2,FALSE)</f>
        <v>0</v>
      </c>
      <c r="Y9" s="5">
        <f>VLOOKUP(CONCATENATE("Total ",$B9),Sep!$C:$F,2,FALSE)</f>
        <v>0</v>
      </c>
      <c r="Z9" s="5">
        <f>VLOOKUP(CONCATENATE("Total ",$B9),Oct!$C:$F,2,FALSE)</f>
        <v>0</v>
      </c>
      <c r="AA9" s="5">
        <f>VLOOKUP(CONCATENATE("Total ",$B9),Nov!$C:$F,2,FALSE)</f>
        <v>0</v>
      </c>
      <c r="AB9" s="5">
        <f>VLOOKUP(CONCATENATE("Total ",$B9),Dec!$C:$F,2,FALSE)</f>
        <v>0</v>
      </c>
      <c r="AD9">
        <f>COUNT($C9:$N9)</f>
        <v>12</v>
      </c>
      <c r="AE9" s="7">
        <f t="shared" si="5"/>
        <v>0</v>
      </c>
      <c r="AG9">
        <f>COUNT($Q9:$AB9)</f>
        <v>12</v>
      </c>
      <c r="AH9" s="7">
        <f>SUM($Q9:$AB9)</f>
        <v>0</v>
      </c>
      <c r="AJ9" t="str">
        <f t="shared" si="12"/>
        <v>DEBT</v>
      </c>
      <c r="AK9" s="7">
        <f t="shared" si="13"/>
        <v>0</v>
      </c>
      <c r="AL9" s="7">
        <f t="shared" si="14"/>
        <v>0</v>
      </c>
      <c r="AM9" s="7">
        <f t="shared" si="15"/>
        <v>0</v>
      </c>
      <c r="AN9" s="7">
        <f t="shared" si="16"/>
        <v>0</v>
      </c>
      <c r="AO9" s="7">
        <f t="shared" si="17"/>
        <v>0</v>
      </c>
      <c r="AP9" s="7">
        <f t="shared" si="18"/>
        <v>0</v>
      </c>
      <c r="AQ9" s="7">
        <f t="shared" si="19"/>
        <v>0</v>
      </c>
      <c r="AR9" s="7">
        <f t="shared" si="20"/>
        <v>0</v>
      </c>
      <c r="AS9" s="7">
        <f t="shared" si="21"/>
        <v>0</v>
      </c>
      <c r="AT9" s="7">
        <f t="shared" si="22"/>
        <v>0</v>
      </c>
      <c r="AU9" s="7">
        <f t="shared" si="23"/>
        <v>0</v>
      </c>
      <c r="AV9" s="7">
        <f t="shared" si="24"/>
        <v>0</v>
      </c>
      <c r="AW9" s="7">
        <f>SUM(AK9:AV9)</f>
        <v>0</v>
      </c>
      <c r="AX9" s="7"/>
      <c r="AY9" t="str">
        <f t="shared" si="26"/>
        <v>DEBT</v>
      </c>
      <c r="AZ9" s="14">
        <f t="shared" si="27"/>
        <v>0</v>
      </c>
      <c r="BA9" s="14">
        <f t="shared" si="28"/>
        <v>0</v>
      </c>
      <c r="BB9" s="14">
        <f t="shared" si="29"/>
        <v>0</v>
      </c>
      <c r="BC9" s="14">
        <f t="shared" si="30"/>
        <v>0</v>
      </c>
      <c r="BD9" s="14">
        <f t="shared" si="31"/>
        <v>0</v>
      </c>
      <c r="BE9" s="14">
        <f t="shared" si="32"/>
        <v>0</v>
      </c>
      <c r="BF9" s="14">
        <f t="shared" si="33"/>
        <v>0</v>
      </c>
      <c r="BG9" s="14">
        <f t="shared" si="34"/>
        <v>0</v>
      </c>
      <c r="BH9" s="14">
        <f t="shared" si="35"/>
        <v>0</v>
      </c>
      <c r="BI9" s="14">
        <f t="shared" si="36"/>
        <v>0</v>
      </c>
      <c r="BJ9" s="14">
        <f t="shared" si="37"/>
        <v>0</v>
      </c>
      <c r="BK9" s="14">
        <f t="shared" si="38"/>
        <v>0</v>
      </c>
    </row>
    <row r="10" spans="1:63" x14ac:dyDescent="0.35">
      <c r="A10">
        <f>A9+1</f>
        <v>9</v>
      </c>
      <c r="B10" s="1" t="s">
        <v>148</v>
      </c>
      <c r="C10" s="5">
        <f>VLOOKUP(CONCATENATE("Total ",$B10),Jan!$C:$F,3,FALSE)</f>
        <v>0</v>
      </c>
      <c r="D10" s="5">
        <f>VLOOKUP(CONCATENATE("Total ",$B10),Feb!$C:$F,3,FALSE)</f>
        <v>0</v>
      </c>
      <c r="E10" s="5">
        <f>VLOOKUP(CONCATENATE("Total ",$B10),Mar!$C:$F,3,FALSE)</f>
        <v>0</v>
      </c>
      <c r="F10" s="5">
        <f>VLOOKUP(CONCATENATE("Total ",$B10),Apr!$C:$F,3,FALSE)</f>
        <v>0</v>
      </c>
      <c r="G10" s="5">
        <f>VLOOKUP(CONCATENATE("Total ",$B10),May!$C:$F,3,FALSE)</f>
        <v>0</v>
      </c>
      <c r="H10" s="5">
        <f>VLOOKUP(CONCATENATE("Total ",$B10),Jun!$C:$F,3,FALSE)</f>
        <v>0</v>
      </c>
      <c r="I10" s="5">
        <f>VLOOKUP(CONCATENATE("Total ",$B10),Jul!$C:$F,3,FALSE)</f>
        <v>0</v>
      </c>
      <c r="J10" s="5">
        <f>VLOOKUP(CONCATENATE("Total ",$B10),Aug!$C:$F,3,FALSE)</f>
        <v>0</v>
      </c>
      <c r="K10" s="5">
        <f>VLOOKUP(CONCATENATE("Total ",$B10),Sep!$C:$F,3,FALSE)</f>
        <v>0</v>
      </c>
      <c r="L10" s="5">
        <f>VLOOKUP(CONCATENATE("Total ",$B10),Oct!$C:$F,3,FALSE)</f>
        <v>0</v>
      </c>
      <c r="M10" s="5">
        <f>VLOOKUP(CONCATENATE("Total ",$B10),Nov!$C:$F,3,FALSE)</f>
        <v>0</v>
      </c>
      <c r="N10" s="5">
        <f>VLOOKUP(CONCATENATE("Total ",$B10),Dec!$C:$F,3,FALSE)</f>
        <v>0</v>
      </c>
      <c r="O10">
        <f>A10</f>
        <v>9</v>
      </c>
      <c r="P10" t="str">
        <f t="shared" si="11"/>
        <v>INSURANCE</v>
      </c>
      <c r="Q10" s="5">
        <f>VLOOKUP(CONCATENATE("Total ",$B10),Jan!$C:$F,2,FALSE)</f>
        <v>0</v>
      </c>
      <c r="R10" s="5">
        <f>VLOOKUP(CONCATENATE("Total ",$B10),Feb!$C:$F,2,FALSE)</f>
        <v>0</v>
      </c>
      <c r="S10" s="5">
        <f>VLOOKUP(CONCATENATE("Total ",$B10),Mar!$C:$F,2,FALSE)</f>
        <v>0</v>
      </c>
      <c r="T10" s="5">
        <f>VLOOKUP(CONCATENATE("Total ",$B10),Apr!$C:$F,2,FALSE)</f>
        <v>0</v>
      </c>
      <c r="U10" s="5">
        <f>VLOOKUP(CONCATENATE("Total ",$B10),May!$C:$F,2,FALSE)</f>
        <v>0</v>
      </c>
      <c r="V10" s="5">
        <f>VLOOKUP(CONCATENATE("Total ",$B10),Jun!$C:$F,2,FALSE)</f>
        <v>0</v>
      </c>
      <c r="W10" s="5">
        <f>VLOOKUP(CONCATENATE("Total ",$B10),Jul!$C:$F,2,FALSE)</f>
        <v>0</v>
      </c>
      <c r="X10" s="5">
        <f>VLOOKUP(CONCATENATE("Total ",$B10),Aug!$C:$F,2,FALSE)</f>
        <v>0</v>
      </c>
      <c r="Y10" s="5">
        <f>VLOOKUP(CONCATENATE("Total ",$B10),Sep!$C:$F,2,FALSE)</f>
        <v>0</v>
      </c>
      <c r="Z10" s="5">
        <f>VLOOKUP(CONCATENATE("Total ",$B10),Oct!$C:$F,2,FALSE)</f>
        <v>0</v>
      </c>
      <c r="AA10" s="5">
        <f>VLOOKUP(CONCATENATE("Total ",$B10),Nov!$C:$F,2,FALSE)</f>
        <v>0</v>
      </c>
      <c r="AB10" s="5">
        <f>VLOOKUP(CONCATENATE("Total ",$B10),Dec!$C:$F,2,FALSE)</f>
        <v>0</v>
      </c>
      <c r="AD10">
        <f>COUNT($C10:$N10)</f>
        <v>12</v>
      </c>
      <c r="AE10" s="7">
        <f t="shared" si="5"/>
        <v>0</v>
      </c>
      <c r="AG10">
        <f>COUNT($Q10:$AB10)</f>
        <v>12</v>
      </c>
      <c r="AH10" s="7">
        <f>SUM($Q10:$AB10)</f>
        <v>0</v>
      </c>
      <c r="AJ10" t="str">
        <f t="shared" si="12"/>
        <v>INSURANCE</v>
      </c>
      <c r="AK10" s="7">
        <f t="shared" si="13"/>
        <v>0</v>
      </c>
      <c r="AL10" s="7">
        <f t="shared" si="14"/>
        <v>0</v>
      </c>
      <c r="AM10" s="7">
        <f t="shared" si="15"/>
        <v>0</v>
      </c>
      <c r="AN10" s="7">
        <f t="shared" si="16"/>
        <v>0</v>
      </c>
      <c r="AO10" s="7">
        <f t="shared" si="17"/>
        <v>0</v>
      </c>
      <c r="AP10" s="7">
        <f t="shared" si="18"/>
        <v>0</v>
      </c>
      <c r="AQ10" s="7">
        <f t="shared" si="19"/>
        <v>0</v>
      </c>
      <c r="AR10" s="7">
        <f t="shared" si="20"/>
        <v>0</v>
      </c>
      <c r="AS10" s="7">
        <f t="shared" si="21"/>
        <v>0</v>
      </c>
      <c r="AT10" s="7">
        <f t="shared" si="22"/>
        <v>0</v>
      </c>
      <c r="AU10" s="7">
        <f t="shared" si="23"/>
        <v>0</v>
      </c>
      <c r="AV10" s="7">
        <f t="shared" si="24"/>
        <v>0</v>
      </c>
      <c r="AW10" s="7">
        <f>SUM(AK10:AV10)</f>
        <v>0</v>
      </c>
      <c r="AX10" s="7"/>
      <c r="AY10" t="str">
        <f t="shared" si="26"/>
        <v>INSURANCE</v>
      </c>
      <c r="AZ10" s="14">
        <f t="shared" si="27"/>
        <v>0</v>
      </c>
      <c r="BA10" s="14">
        <f t="shared" si="28"/>
        <v>0</v>
      </c>
      <c r="BB10" s="14">
        <f t="shared" si="29"/>
        <v>0</v>
      </c>
      <c r="BC10" s="14">
        <f t="shared" si="30"/>
        <v>0</v>
      </c>
      <c r="BD10" s="14">
        <f t="shared" si="31"/>
        <v>0</v>
      </c>
      <c r="BE10" s="14">
        <f t="shared" si="32"/>
        <v>0</v>
      </c>
      <c r="BF10" s="14">
        <f t="shared" si="33"/>
        <v>0</v>
      </c>
      <c r="BG10" s="14">
        <f t="shared" si="34"/>
        <v>0</v>
      </c>
      <c r="BH10" s="14">
        <f t="shared" si="35"/>
        <v>0</v>
      </c>
      <c r="BI10" s="14">
        <f t="shared" si="36"/>
        <v>0</v>
      </c>
      <c r="BJ10" s="14">
        <f t="shared" si="37"/>
        <v>0</v>
      </c>
      <c r="BK10" s="14">
        <f t="shared" si="38"/>
        <v>0</v>
      </c>
    </row>
    <row r="11" spans="1:63" ht="7" customHeight="1" x14ac:dyDescent="0.35">
      <c r="C11" s="5"/>
      <c r="D11" s="5"/>
      <c r="E11" s="5"/>
      <c r="F11" s="5"/>
      <c r="G11" s="5"/>
      <c r="H11" s="5"/>
      <c r="I11" s="5"/>
      <c r="J11" s="5"/>
      <c r="K11" s="5"/>
      <c r="L11" s="5"/>
      <c r="M11" s="5"/>
      <c r="N11" s="5"/>
      <c r="Q11" s="5"/>
      <c r="R11" s="5"/>
      <c r="S11" s="5"/>
      <c r="T11" s="5"/>
      <c r="U11" s="5"/>
      <c r="V11" s="5"/>
      <c r="W11" s="5"/>
      <c r="X11" s="5"/>
      <c r="Y11" s="5"/>
      <c r="Z11" s="5"/>
      <c r="AA11" s="5"/>
      <c r="AB11" s="5"/>
      <c r="AW11" s="7"/>
      <c r="AX11" s="7"/>
      <c r="AZ11" s="14"/>
      <c r="BA11" s="14"/>
      <c r="BB11" s="14"/>
      <c r="BC11" s="14"/>
      <c r="BD11" s="14"/>
      <c r="BE11" s="14"/>
      <c r="BF11" s="14"/>
      <c r="BG11" s="14"/>
      <c r="BH11" s="14"/>
      <c r="BI11" s="14"/>
      <c r="BJ11" s="14"/>
      <c r="BK11" s="14"/>
    </row>
    <row r="12" spans="1:63" x14ac:dyDescent="0.35">
      <c r="C12" s="5">
        <f t="shared" ref="C12:N12" si="39">SUM(C2:C11)</f>
        <v>0</v>
      </c>
      <c r="D12" s="5">
        <f t="shared" si="39"/>
        <v>0</v>
      </c>
      <c r="E12" s="5">
        <f t="shared" si="39"/>
        <v>0</v>
      </c>
      <c r="F12" s="5">
        <f t="shared" si="39"/>
        <v>0</v>
      </c>
      <c r="G12" s="5">
        <f t="shared" si="39"/>
        <v>0</v>
      </c>
      <c r="H12" s="5">
        <f t="shared" si="39"/>
        <v>0</v>
      </c>
      <c r="I12" s="5">
        <f t="shared" si="39"/>
        <v>0</v>
      </c>
      <c r="J12" s="5">
        <f t="shared" si="39"/>
        <v>0</v>
      </c>
      <c r="K12" s="5">
        <f t="shared" si="39"/>
        <v>0</v>
      </c>
      <c r="L12" s="5">
        <f t="shared" si="39"/>
        <v>0</v>
      </c>
      <c r="M12" s="5">
        <f t="shared" si="39"/>
        <v>0</v>
      </c>
      <c r="N12" s="5">
        <f t="shared" si="39"/>
        <v>0</v>
      </c>
      <c r="Q12" s="5">
        <f t="shared" ref="Q12:AB12" si="40">SUM(Q2:Q11)</f>
        <v>0</v>
      </c>
      <c r="R12" s="5">
        <f t="shared" si="40"/>
        <v>0</v>
      </c>
      <c r="S12" s="5">
        <f t="shared" si="40"/>
        <v>0</v>
      </c>
      <c r="T12" s="5">
        <f t="shared" si="40"/>
        <v>0</v>
      </c>
      <c r="U12" s="5">
        <f t="shared" si="40"/>
        <v>0</v>
      </c>
      <c r="V12" s="5">
        <f t="shared" si="40"/>
        <v>0</v>
      </c>
      <c r="W12" s="5">
        <f t="shared" si="40"/>
        <v>0</v>
      </c>
      <c r="X12" s="5">
        <f t="shared" si="40"/>
        <v>0</v>
      </c>
      <c r="Y12" s="5">
        <f t="shared" si="40"/>
        <v>0</v>
      </c>
      <c r="Z12" s="5">
        <f t="shared" si="40"/>
        <v>0</v>
      </c>
      <c r="AA12" s="5">
        <f t="shared" si="40"/>
        <v>0</v>
      </c>
      <c r="AB12" s="5">
        <f t="shared" si="40"/>
        <v>0</v>
      </c>
      <c r="AD12">
        <f>COUNT($C12:$N12)</f>
        <v>12</v>
      </c>
      <c r="AE12" s="7">
        <f>SUM($C12:$N12)</f>
        <v>0</v>
      </c>
      <c r="AG12">
        <f>COUNT($Q12:$AB12)</f>
        <v>12</v>
      </c>
      <c r="AH12" s="7">
        <f>SUM($Q12:$AB12)</f>
        <v>0</v>
      </c>
      <c r="AK12" s="7">
        <f t="shared" ref="AK12:AV12" si="41">SUM(AK2:AK11)</f>
        <v>0</v>
      </c>
      <c r="AL12" s="7">
        <f t="shared" si="41"/>
        <v>0</v>
      </c>
      <c r="AM12" s="7">
        <f t="shared" si="41"/>
        <v>0</v>
      </c>
      <c r="AN12" s="7">
        <f t="shared" si="41"/>
        <v>0</v>
      </c>
      <c r="AO12" s="7">
        <f t="shared" si="41"/>
        <v>0</v>
      </c>
      <c r="AP12" s="7">
        <f t="shared" si="41"/>
        <v>0</v>
      </c>
      <c r="AQ12" s="7">
        <f t="shared" si="41"/>
        <v>0</v>
      </c>
      <c r="AR12" s="7">
        <f t="shared" si="41"/>
        <v>0</v>
      </c>
      <c r="AS12" s="7">
        <f t="shared" si="41"/>
        <v>0</v>
      </c>
      <c r="AT12" s="7">
        <f t="shared" si="41"/>
        <v>0</v>
      </c>
      <c r="AU12" s="7">
        <f t="shared" si="41"/>
        <v>0</v>
      </c>
      <c r="AV12" s="7">
        <f t="shared" si="41"/>
        <v>0</v>
      </c>
      <c r="AW12" s="7">
        <f t="shared" si="25"/>
        <v>0</v>
      </c>
      <c r="AX12" s="7"/>
      <c r="AZ12" s="14">
        <f t="shared" ref="AZ12" si="42">IFERROR(AK12/Q12,0)</f>
        <v>0</v>
      </c>
      <c r="BA12" s="14">
        <f t="shared" ref="BA12" si="43">IFERROR(AL12/R12,0)</f>
        <v>0</v>
      </c>
      <c r="BB12" s="14">
        <f t="shared" ref="BB12" si="44">IFERROR(AM12/S12,0)</f>
        <v>0</v>
      </c>
      <c r="BC12" s="14">
        <f t="shared" ref="BC12" si="45">IFERROR(AN12/T12,0)</f>
        <v>0</v>
      </c>
      <c r="BD12" s="14">
        <f t="shared" ref="BD12" si="46">IFERROR(AO12/U12,0)</f>
        <v>0</v>
      </c>
      <c r="BE12" s="14">
        <f t="shared" ref="BE12" si="47">IFERROR(AP12/V12,0)</f>
        <v>0</v>
      </c>
      <c r="BF12" s="14">
        <f t="shared" ref="BF12" si="48">IFERROR(AQ12/W12,0)</f>
        <v>0</v>
      </c>
      <c r="BG12" s="14">
        <f t="shared" ref="BG12" si="49">IFERROR(AR12/X12,0)</f>
        <v>0</v>
      </c>
      <c r="BH12" s="14">
        <f t="shared" ref="BH12" si="50">IFERROR(AS12/Y12,0)</f>
        <v>0</v>
      </c>
      <c r="BI12" s="14">
        <f t="shared" ref="BI12" si="51">IFERROR(AT12/Z12,0)</f>
        <v>0</v>
      </c>
      <c r="BJ12" s="14">
        <f t="shared" ref="BJ12" si="52">IFERROR(AU12/AA12,0)</f>
        <v>0</v>
      </c>
      <c r="BK12" s="14">
        <f t="shared" ref="BK12" si="53">IFERROR(AV12/AB12,0)</f>
        <v>0</v>
      </c>
    </row>
    <row r="13" spans="1:63" x14ac:dyDescent="0.35">
      <c r="AW13" s="7"/>
      <c r="AX13" s="7"/>
    </row>
    <row r="14" spans="1:63" x14ac:dyDescent="0.35">
      <c r="B14" t="s">
        <v>149</v>
      </c>
      <c r="C14" s="5">
        <f>VLOOKUP(CONCATENATE("Total ",$B14),Jan!$H:$J,3,FALSE)</f>
        <v>0</v>
      </c>
      <c r="D14" s="5">
        <f>VLOOKUP(CONCATENATE("Total ",$B14),Feb!$H:$J,3,FALSE)</f>
        <v>0</v>
      </c>
      <c r="E14" s="5">
        <f>VLOOKUP(CONCATENATE("Total ",$B14),Mar!$H:$J,3,FALSE)</f>
        <v>0</v>
      </c>
      <c r="F14" s="5">
        <f>VLOOKUP(CONCATENATE("Total ",$B14),Apr!$H:$J,3,FALSE)</f>
        <v>0</v>
      </c>
      <c r="G14" s="5">
        <f>VLOOKUP(CONCATENATE("Total ",$B14),May!$H:$J,3,FALSE)</f>
        <v>0</v>
      </c>
      <c r="H14" s="5">
        <f>VLOOKUP(CONCATENATE("Total ",$B14),Jun!$H:$J,3,FALSE)</f>
        <v>0</v>
      </c>
      <c r="I14" s="5">
        <f>VLOOKUP(CONCATENATE("Total ",$B14),Jul!$H:$J,3,FALSE)</f>
        <v>0</v>
      </c>
      <c r="J14" s="5">
        <f>VLOOKUP(CONCATENATE("Total ",$B14),Aug!$H:$J,3,FALSE)</f>
        <v>0</v>
      </c>
      <c r="K14" s="5">
        <f>VLOOKUP(CONCATENATE("Total ",$B14),Sep!$H:$J,3,FALSE)</f>
        <v>0</v>
      </c>
      <c r="L14" s="5">
        <f>VLOOKUP(CONCATENATE("Total ",$B14),Oct!$H:$J,3,FALSE)</f>
        <v>0</v>
      </c>
      <c r="M14" s="5">
        <f>VLOOKUP(CONCATENATE("Total ",$B14),Nov!$H:$J,3,FALSE)</f>
        <v>0</v>
      </c>
      <c r="N14" s="5">
        <f>VLOOKUP(CONCATENATE("Total ",$B14),Dec!$H:$J,3,FALSE)</f>
        <v>0</v>
      </c>
      <c r="P14" t="str">
        <f t="shared" si="11"/>
        <v>Income</v>
      </c>
      <c r="Q14" s="5">
        <f>VLOOKUP(CONCATENATE("Total ",$B14),Jan!$C:$F,2,FALSE)</f>
        <v>0</v>
      </c>
      <c r="R14" s="5">
        <f>VLOOKUP(CONCATENATE("Total ",$B14),Feb!$C:$F,2,FALSE)</f>
        <v>0</v>
      </c>
      <c r="S14" s="5">
        <f>VLOOKUP(CONCATENATE("Total ",$B14),Mar!$C:$F,2,FALSE)</f>
        <v>0</v>
      </c>
      <c r="T14" s="5">
        <f>VLOOKUP(CONCATENATE("Total ",$B14),Apr!$C:$F,2,FALSE)</f>
        <v>0</v>
      </c>
      <c r="U14" s="5">
        <f>VLOOKUP(CONCATENATE("Total ",$B14),May!$C:$F,2,FALSE)</f>
        <v>0</v>
      </c>
      <c r="V14" s="5">
        <f>VLOOKUP(CONCATENATE("Total ",$B14),Jun!$C:$F,2,FALSE)</f>
        <v>0</v>
      </c>
      <c r="W14" s="5">
        <f>VLOOKUP(CONCATENATE("Total ",$B14),Jul!$C:$F,2,FALSE)</f>
        <v>0</v>
      </c>
      <c r="X14" s="5">
        <f>VLOOKUP(CONCATENATE("Total ",$B14),Aug!$C:$F,2,FALSE)</f>
        <v>0</v>
      </c>
      <c r="Y14" s="5">
        <f>VLOOKUP(CONCATENATE("Total ",$B14),Sep!$C:$F,2,FALSE)</f>
        <v>0</v>
      </c>
      <c r="Z14" s="5">
        <f>VLOOKUP(CONCATENATE("Total ",$B14),Oct!$C:$F,2,FALSE)</f>
        <v>0</v>
      </c>
      <c r="AA14" s="5">
        <f>VLOOKUP(CONCATENATE("Total ",$B14),Nov!$C:$F,2,FALSE)</f>
        <v>0</v>
      </c>
      <c r="AB14" s="5">
        <f>VLOOKUP(CONCATENATE("Total ",$B14),Dec!$C:$F,2,FALSE)</f>
        <v>0</v>
      </c>
      <c r="AD14">
        <f>COUNT($C14:$N14)</f>
        <v>12</v>
      </c>
      <c r="AE14" s="7">
        <f>SUM($C14:$N14)</f>
        <v>0</v>
      </c>
      <c r="AG14">
        <f>COUNT($Q14:$AB14)</f>
        <v>12</v>
      </c>
      <c r="AH14" s="7">
        <f>SUM($Q14:$AB14)</f>
        <v>0</v>
      </c>
      <c r="AJ14" t="str">
        <f t="shared" si="12"/>
        <v>Income</v>
      </c>
      <c r="AK14" s="7">
        <f>-Q14--C14</f>
        <v>0</v>
      </c>
      <c r="AL14" s="7">
        <f t="shared" ref="AL14:AV14" si="54">-R14--D14</f>
        <v>0</v>
      </c>
      <c r="AM14" s="7">
        <f t="shared" si="54"/>
        <v>0</v>
      </c>
      <c r="AN14" s="7">
        <f t="shared" si="54"/>
        <v>0</v>
      </c>
      <c r="AO14" s="7">
        <f t="shared" si="54"/>
        <v>0</v>
      </c>
      <c r="AP14" s="7">
        <f t="shared" si="54"/>
        <v>0</v>
      </c>
      <c r="AQ14" s="7">
        <f t="shared" si="54"/>
        <v>0</v>
      </c>
      <c r="AR14" s="7">
        <f t="shared" si="54"/>
        <v>0</v>
      </c>
      <c r="AS14" s="7">
        <f t="shared" si="54"/>
        <v>0</v>
      </c>
      <c r="AT14" s="7">
        <f t="shared" si="54"/>
        <v>0</v>
      </c>
      <c r="AU14" s="7">
        <f t="shared" si="54"/>
        <v>0</v>
      </c>
      <c r="AV14" s="7">
        <f t="shared" si="54"/>
        <v>0</v>
      </c>
      <c r="AW14" s="7">
        <f t="shared" si="25"/>
        <v>0</v>
      </c>
      <c r="AX14" s="7"/>
      <c r="AY14" t="str">
        <f t="shared" si="26"/>
        <v>Income</v>
      </c>
      <c r="AZ14" s="14">
        <f>IFERROR(AK14/Q14,0)</f>
        <v>0</v>
      </c>
      <c r="BA14" s="14">
        <f t="shared" ref="BA14:BK14" si="55">IFERROR(AL14/R14,0)</f>
        <v>0</v>
      </c>
      <c r="BB14" s="14">
        <f t="shared" si="55"/>
        <v>0</v>
      </c>
      <c r="BC14" s="14">
        <f t="shared" si="55"/>
        <v>0</v>
      </c>
      <c r="BD14" s="14">
        <f t="shared" si="55"/>
        <v>0</v>
      </c>
      <c r="BE14" s="14">
        <f t="shared" si="55"/>
        <v>0</v>
      </c>
      <c r="BF14" s="14">
        <f t="shared" si="55"/>
        <v>0</v>
      </c>
      <c r="BG14" s="14">
        <f t="shared" si="55"/>
        <v>0</v>
      </c>
      <c r="BH14" s="14">
        <f t="shared" si="55"/>
        <v>0</v>
      </c>
      <c r="BI14" s="14">
        <f t="shared" si="55"/>
        <v>0</v>
      </c>
      <c r="BJ14" s="14">
        <f t="shared" si="55"/>
        <v>0</v>
      </c>
      <c r="BK14" s="14">
        <f t="shared" si="55"/>
        <v>0</v>
      </c>
    </row>
    <row r="15" spans="1:63" x14ac:dyDescent="0.35">
      <c r="B15" t="s">
        <v>150</v>
      </c>
      <c r="C15" s="7">
        <f>C12-C16</f>
        <v>0</v>
      </c>
      <c r="D15" s="7">
        <f t="shared" ref="D15:M15" si="56">D12-D16</f>
        <v>0</v>
      </c>
      <c r="E15" s="7">
        <f t="shared" si="56"/>
        <v>0</v>
      </c>
      <c r="F15" s="7">
        <f t="shared" si="56"/>
        <v>0</v>
      </c>
      <c r="G15" s="7">
        <f t="shared" si="56"/>
        <v>0</v>
      </c>
      <c r="H15" s="7">
        <f>H12-H16</f>
        <v>0</v>
      </c>
      <c r="I15" s="7">
        <f>I12-I16</f>
        <v>0</v>
      </c>
      <c r="J15" s="7">
        <f t="shared" si="56"/>
        <v>0</v>
      </c>
      <c r="K15" s="7">
        <f t="shared" si="56"/>
        <v>0</v>
      </c>
      <c r="L15" s="7">
        <f t="shared" si="56"/>
        <v>0</v>
      </c>
      <c r="M15" s="7">
        <f t="shared" si="56"/>
        <v>0</v>
      </c>
      <c r="N15" s="7">
        <f>N12-N16</f>
        <v>0</v>
      </c>
      <c r="P15" t="str">
        <f t="shared" si="11"/>
        <v>Expenses</v>
      </c>
      <c r="Q15" s="7">
        <f>Q12-Q16</f>
        <v>0</v>
      </c>
      <c r="R15" s="7">
        <f>R12-R16</f>
        <v>0</v>
      </c>
      <c r="S15" s="7">
        <f t="shared" ref="S15:AB15" si="57">S12-S16</f>
        <v>0</v>
      </c>
      <c r="T15" s="7">
        <f t="shared" si="57"/>
        <v>0</v>
      </c>
      <c r="U15" s="7">
        <f t="shared" si="57"/>
        <v>0</v>
      </c>
      <c r="V15" s="7">
        <f t="shared" si="57"/>
        <v>0</v>
      </c>
      <c r="W15" s="7">
        <f t="shared" si="57"/>
        <v>0</v>
      </c>
      <c r="X15" s="7">
        <f t="shared" si="57"/>
        <v>0</v>
      </c>
      <c r="Y15" s="7">
        <f t="shared" si="57"/>
        <v>0</v>
      </c>
      <c r="Z15" s="7">
        <f t="shared" si="57"/>
        <v>0</v>
      </c>
      <c r="AA15" s="7">
        <f t="shared" si="57"/>
        <v>0</v>
      </c>
      <c r="AB15" s="7">
        <f t="shared" si="57"/>
        <v>0</v>
      </c>
      <c r="AD15">
        <f>COUNT($C15:$N15)</f>
        <v>12</v>
      </c>
      <c r="AE15" s="7">
        <f>SUM($C15:$N15)</f>
        <v>0</v>
      </c>
      <c r="AG15">
        <f>COUNT($Q15:$AB15)</f>
        <v>12</v>
      </c>
      <c r="AH15" s="7">
        <f>SUM($Q15:$AB15)</f>
        <v>0</v>
      </c>
      <c r="AJ15" t="str">
        <f t="shared" si="12"/>
        <v>Expenses</v>
      </c>
      <c r="AK15" s="7">
        <f t="shared" ref="AK15:AV15" si="58">AK12-AK16</f>
        <v>0</v>
      </c>
      <c r="AL15" s="7">
        <f t="shared" si="58"/>
        <v>0</v>
      </c>
      <c r="AM15" s="7">
        <f t="shared" si="58"/>
        <v>0</v>
      </c>
      <c r="AN15" s="7">
        <f t="shared" si="58"/>
        <v>0</v>
      </c>
      <c r="AO15" s="7">
        <f t="shared" si="58"/>
        <v>0</v>
      </c>
      <c r="AP15" s="7">
        <f t="shared" si="58"/>
        <v>0</v>
      </c>
      <c r="AQ15" s="7">
        <f t="shared" si="58"/>
        <v>0</v>
      </c>
      <c r="AR15" s="7">
        <f t="shared" si="58"/>
        <v>0</v>
      </c>
      <c r="AS15" s="7">
        <f t="shared" si="58"/>
        <v>0</v>
      </c>
      <c r="AT15" s="7">
        <f t="shared" si="58"/>
        <v>0</v>
      </c>
      <c r="AU15" s="7">
        <f t="shared" si="58"/>
        <v>0</v>
      </c>
      <c r="AV15" s="7">
        <f t="shared" si="58"/>
        <v>0</v>
      </c>
      <c r="AW15" s="7">
        <f t="shared" si="25"/>
        <v>0</v>
      </c>
      <c r="AX15" s="7"/>
      <c r="AY15" t="str">
        <f t="shared" si="26"/>
        <v>Expenses</v>
      </c>
      <c r="AZ15" s="14">
        <f t="shared" ref="AZ15:AZ16" si="59">IFERROR(AK15/Q15,0)</f>
        <v>0</v>
      </c>
      <c r="BA15" s="14">
        <f t="shared" ref="BA15:BA16" si="60">IFERROR(AL15/R15,0)</f>
        <v>0</v>
      </c>
      <c r="BB15" s="14">
        <f t="shared" ref="BB15:BB16" si="61">IFERROR(AM15/S15,0)</f>
        <v>0</v>
      </c>
      <c r="BC15" s="14">
        <f t="shared" ref="BC15:BC16" si="62">IFERROR(AN15/T15,0)</f>
        <v>0</v>
      </c>
      <c r="BD15" s="14">
        <f t="shared" ref="BD15:BD16" si="63">IFERROR(AO15/U15,0)</f>
        <v>0</v>
      </c>
      <c r="BE15" s="14">
        <f t="shared" ref="BE15:BE16" si="64">IFERROR(AP15/V15,0)</f>
        <v>0</v>
      </c>
      <c r="BF15" s="14">
        <f t="shared" ref="BF15:BF16" si="65">IFERROR(AQ15/W15,0)</f>
        <v>0</v>
      </c>
      <c r="BG15" s="14">
        <f t="shared" ref="BG15:BG16" si="66">IFERROR(AR15/X15,0)</f>
        <v>0</v>
      </c>
      <c r="BH15" s="14">
        <f t="shared" ref="BH15:BH16" si="67">IFERROR(AS15/Y15,0)</f>
        <v>0</v>
      </c>
      <c r="BI15" s="14">
        <f t="shared" ref="BI15:BI16" si="68">IFERROR(AT15/Z15,0)</f>
        <v>0</v>
      </c>
      <c r="BJ15" s="14">
        <f t="shared" ref="BJ15:BJ16" si="69">IFERROR(AU15/AA15,0)</f>
        <v>0</v>
      </c>
      <c r="BK15" s="14">
        <f t="shared" ref="BK15:BK16" si="70">IFERROR(AV15/AB15,0)</f>
        <v>0</v>
      </c>
    </row>
    <row r="16" spans="1:63" x14ac:dyDescent="0.35">
      <c r="B16" t="s">
        <v>151</v>
      </c>
      <c r="C16" s="7">
        <f>VLOOKUP($B16,$B1:$N12,C18+1,FALSE)</f>
        <v>0</v>
      </c>
      <c r="D16" s="7">
        <f t="shared" ref="D16:N16" si="71">VLOOKUP($B16,$B1:$N12,D18+1,FALSE)</f>
        <v>0</v>
      </c>
      <c r="E16" s="7">
        <f t="shared" si="71"/>
        <v>0</v>
      </c>
      <c r="F16" s="7">
        <f t="shared" si="71"/>
        <v>0</v>
      </c>
      <c r="G16" s="7">
        <f t="shared" si="71"/>
        <v>0</v>
      </c>
      <c r="H16" s="7">
        <f t="shared" si="71"/>
        <v>0</v>
      </c>
      <c r="I16" s="7">
        <f t="shared" si="71"/>
        <v>0</v>
      </c>
      <c r="J16" s="7">
        <f t="shared" si="71"/>
        <v>0</v>
      </c>
      <c r="K16" s="7">
        <f t="shared" si="71"/>
        <v>0</v>
      </c>
      <c r="L16" s="7">
        <f t="shared" si="71"/>
        <v>0</v>
      </c>
      <c r="M16" s="7">
        <f t="shared" si="71"/>
        <v>0</v>
      </c>
      <c r="N16" s="7">
        <f t="shared" si="71"/>
        <v>0</v>
      </c>
      <c r="P16" t="str">
        <f t="shared" si="11"/>
        <v>Savings</v>
      </c>
      <c r="Q16" s="7">
        <f t="shared" ref="Q16:AB16" si="72">VLOOKUP($B16,$P1:$AB12,C18+1,FALSE)</f>
        <v>0</v>
      </c>
      <c r="R16" s="7">
        <f t="shared" si="72"/>
        <v>0</v>
      </c>
      <c r="S16" s="7">
        <f t="shared" si="72"/>
        <v>0</v>
      </c>
      <c r="T16" s="7">
        <f t="shared" si="72"/>
        <v>0</v>
      </c>
      <c r="U16" s="7">
        <f t="shared" si="72"/>
        <v>0</v>
      </c>
      <c r="V16" s="7">
        <f t="shared" si="72"/>
        <v>0</v>
      </c>
      <c r="W16" s="7">
        <f t="shared" si="72"/>
        <v>0</v>
      </c>
      <c r="X16" s="7">
        <f t="shared" si="72"/>
        <v>0</v>
      </c>
      <c r="Y16" s="7">
        <f t="shared" si="72"/>
        <v>0</v>
      </c>
      <c r="Z16" s="7">
        <f t="shared" si="72"/>
        <v>0</v>
      </c>
      <c r="AA16" s="7">
        <f t="shared" si="72"/>
        <v>0</v>
      </c>
      <c r="AB16" s="7">
        <f t="shared" si="72"/>
        <v>0</v>
      </c>
      <c r="AD16">
        <f>COUNT($C16:$N16)</f>
        <v>12</v>
      </c>
      <c r="AE16" s="7">
        <f>SUM($C16:$N16)</f>
        <v>0</v>
      </c>
      <c r="AG16">
        <f>COUNT($Q16:$AB16)</f>
        <v>12</v>
      </c>
      <c r="AH16" s="7">
        <f>SUM($Q16:$AB16)</f>
        <v>0</v>
      </c>
      <c r="AJ16" t="str">
        <f t="shared" si="12"/>
        <v>Savings</v>
      </c>
      <c r="AK16" s="7">
        <f t="shared" ref="AK16:AV16" si="73">AK10</f>
        <v>0</v>
      </c>
      <c r="AL16" s="7">
        <f t="shared" si="73"/>
        <v>0</v>
      </c>
      <c r="AM16" s="7">
        <f t="shared" si="73"/>
        <v>0</v>
      </c>
      <c r="AN16" s="7">
        <f t="shared" si="73"/>
        <v>0</v>
      </c>
      <c r="AO16" s="7">
        <f t="shared" si="73"/>
        <v>0</v>
      </c>
      <c r="AP16" s="7">
        <f t="shared" si="73"/>
        <v>0</v>
      </c>
      <c r="AQ16" s="7">
        <f t="shared" si="73"/>
        <v>0</v>
      </c>
      <c r="AR16" s="7">
        <f t="shared" si="73"/>
        <v>0</v>
      </c>
      <c r="AS16" s="7">
        <f t="shared" si="73"/>
        <v>0</v>
      </c>
      <c r="AT16" s="7">
        <f t="shared" si="73"/>
        <v>0</v>
      </c>
      <c r="AU16" s="7">
        <f t="shared" si="73"/>
        <v>0</v>
      </c>
      <c r="AV16" s="7">
        <f t="shared" si="73"/>
        <v>0</v>
      </c>
      <c r="AW16" s="7">
        <f t="shared" si="25"/>
        <v>0</v>
      </c>
      <c r="AX16" s="7"/>
      <c r="AY16" t="str">
        <f t="shared" si="26"/>
        <v>Savings</v>
      </c>
      <c r="AZ16" s="14">
        <f t="shared" si="59"/>
        <v>0</v>
      </c>
      <c r="BA16" s="14">
        <f t="shared" si="60"/>
        <v>0</v>
      </c>
      <c r="BB16" s="14">
        <f t="shared" si="61"/>
        <v>0</v>
      </c>
      <c r="BC16" s="14">
        <f t="shared" si="62"/>
        <v>0</v>
      </c>
      <c r="BD16" s="14">
        <f t="shared" si="63"/>
        <v>0</v>
      </c>
      <c r="BE16" s="14">
        <f t="shared" si="64"/>
        <v>0</v>
      </c>
      <c r="BF16" s="14">
        <f t="shared" si="65"/>
        <v>0</v>
      </c>
      <c r="BG16" s="14">
        <f t="shared" si="66"/>
        <v>0</v>
      </c>
      <c r="BH16" s="14">
        <f t="shared" si="67"/>
        <v>0</v>
      </c>
      <c r="BI16" s="14">
        <f t="shared" si="68"/>
        <v>0</v>
      </c>
      <c r="BJ16" s="14">
        <f t="shared" si="69"/>
        <v>0</v>
      </c>
      <c r="BK16" s="14">
        <f t="shared" si="70"/>
        <v>0</v>
      </c>
    </row>
    <row r="18" spans="3:14" x14ac:dyDescent="0.35">
      <c r="C18">
        <v>1</v>
      </c>
      <c r="D18">
        <f>C18+1</f>
        <v>2</v>
      </c>
      <c r="E18">
        <f t="shared" ref="E18:N18" si="74">D18+1</f>
        <v>3</v>
      </c>
      <c r="F18">
        <f t="shared" si="74"/>
        <v>4</v>
      </c>
      <c r="G18">
        <f t="shared" si="74"/>
        <v>5</v>
      </c>
      <c r="H18">
        <f>G18+1</f>
        <v>6</v>
      </c>
      <c r="I18">
        <f t="shared" si="74"/>
        <v>7</v>
      </c>
      <c r="J18">
        <f t="shared" si="74"/>
        <v>8</v>
      </c>
      <c r="K18">
        <f t="shared" si="74"/>
        <v>9</v>
      </c>
      <c r="L18">
        <f t="shared" si="74"/>
        <v>10</v>
      </c>
      <c r="M18">
        <f t="shared" si="74"/>
        <v>11</v>
      </c>
      <c r="N18">
        <f t="shared" si="74"/>
        <v>12</v>
      </c>
    </row>
  </sheetData>
  <sheetProtection algorithmName="SHA-512" hashValue="CDi+7UGn8Q+TgSgecjpe4IaicxorlEaXKOQT6UORb+7y7Exgfr2XREnolzdEckIv68GFB3Pi1LGZ1gyiHWsVIg==" saltValue="6EjsNtGupQ7gzrOVVXQr+A==" spinCount="100000" sheet="1" objects="1" scenarios="1" selectLockedCells="1" selectUnlockedCells="1"/>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S120"/>
  <sheetViews>
    <sheetView showGridLines="0" showRowColHeaders="0" zoomScaleNormal="100" workbookViewId="0">
      <selection activeCell="V97" sqref="V97"/>
    </sheetView>
  </sheetViews>
  <sheetFormatPr defaultColWidth="11" defaultRowHeight="15.5" x14ac:dyDescent="0.35"/>
  <cols>
    <col min="1" max="1" width="7.33203125" customWidth="1"/>
    <col min="2" max="2" width="32.83203125" bestFit="1" customWidth="1"/>
    <col min="3" max="15" width="12.08203125" customWidth="1"/>
  </cols>
  <sheetData>
    <row r="1" spans="2:19" s="50" customFormat="1" ht="26" x14ac:dyDescent="0.6">
      <c r="B1" s="95" t="s">
        <v>83</v>
      </c>
      <c r="C1" s="103"/>
      <c r="D1" s="103"/>
      <c r="E1" s="103"/>
      <c r="F1" s="103"/>
      <c r="G1" s="103"/>
      <c r="H1" s="103"/>
      <c r="I1" s="103"/>
      <c r="J1" s="103"/>
      <c r="K1" s="103"/>
      <c r="L1" s="103"/>
      <c r="M1" s="103"/>
      <c r="N1" s="103"/>
      <c r="O1" s="103"/>
      <c r="P1" s="85"/>
      <c r="Q1" s="85"/>
      <c r="R1" s="85"/>
      <c r="S1" s="85"/>
    </row>
    <row r="5" spans="2:19" ht="16" thickBot="1" x14ac:dyDescent="0.4">
      <c r="B5" s="100" t="s">
        <v>84</v>
      </c>
      <c r="C5" s="101"/>
      <c r="D5" s="101"/>
      <c r="E5" s="101"/>
      <c r="F5" s="101"/>
      <c r="G5" s="101"/>
      <c r="H5" s="101"/>
      <c r="I5" s="101"/>
      <c r="J5" s="101"/>
      <c r="K5" s="101"/>
      <c r="L5" s="101"/>
      <c r="M5" s="101"/>
      <c r="N5" s="101"/>
      <c r="O5" s="102"/>
    </row>
    <row r="6" spans="2:19" x14ac:dyDescent="0.35">
      <c r="B6" s="8"/>
      <c r="C6" s="9" t="str">
        <f>Data!C1</f>
        <v>January</v>
      </c>
      <c r="D6" s="9" t="str">
        <f>Data!D1</f>
        <v>February</v>
      </c>
      <c r="E6" s="9" t="str">
        <f>Data!E1</f>
        <v>March</v>
      </c>
      <c r="F6" s="9" t="str">
        <f>Data!F1</f>
        <v>April</v>
      </c>
      <c r="G6" s="9" t="str">
        <f>Data!G1</f>
        <v>May</v>
      </c>
      <c r="H6" s="9" t="str">
        <f>Data!H1</f>
        <v>June</v>
      </c>
      <c r="I6" s="9" t="str">
        <f>Data!I1</f>
        <v>July</v>
      </c>
      <c r="J6" s="9" t="str">
        <f>Data!J1</f>
        <v>August</v>
      </c>
      <c r="K6" s="9" t="str">
        <f>Data!K1</f>
        <v>September</v>
      </c>
      <c r="L6" s="9" t="str">
        <f>Data!L1</f>
        <v>October</v>
      </c>
      <c r="M6" s="9" t="str">
        <f>Data!M1</f>
        <v>November</v>
      </c>
      <c r="N6" s="9" t="str">
        <f>Data!N1</f>
        <v>December</v>
      </c>
      <c r="O6" s="10" t="s">
        <v>85</v>
      </c>
    </row>
    <row r="7" spans="2:19" x14ac:dyDescent="0.35">
      <c r="B7" s="11" t="str">
        <f>Data!B14</f>
        <v>Income</v>
      </c>
      <c r="C7" s="53">
        <f>Data!C14</f>
        <v>0</v>
      </c>
      <c r="D7" s="53">
        <f>Data!D14</f>
        <v>0</v>
      </c>
      <c r="E7" s="53">
        <f>Data!E14</f>
        <v>0</v>
      </c>
      <c r="F7" s="53">
        <f>Data!F14</f>
        <v>0</v>
      </c>
      <c r="G7" s="53">
        <f>Data!G14</f>
        <v>0</v>
      </c>
      <c r="H7" s="53">
        <f>Data!H14</f>
        <v>0</v>
      </c>
      <c r="I7" s="53">
        <f>Data!I14</f>
        <v>0</v>
      </c>
      <c r="J7" s="53">
        <f>Data!J14</f>
        <v>0</v>
      </c>
      <c r="K7" s="53">
        <f>Data!K14</f>
        <v>0</v>
      </c>
      <c r="L7" s="53">
        <f>Data!L14</f>
        <v>0</v>
      </c>
      <c r="M7" s="53">
        <f>Data!M14</f>
        <v>0</v>
      </c>
      <c r="N7" s="53">
        <f>Data!N14</f>
        <v>0</v>
      </c>
      <c r="O7" s="54">
        <f>SUM(C7:N7)</f>
        <v>0</v>
      </c>
    </row>
    <row r="8" spans="2:19" x14ac:dyDescent="0.35">
      <c r="B8" s="12"/>
      <c r="C8" s="53"/>
      <c r="D8" s="53"/>
      <c r="E8" s="53"/>
      <c r="F8" s="53"/>
      <c r="G8" s="53"/>
      <c r="H8" s="53"/>
      <c r="I8" s="53"/>
      <c r="J8" s="53"/>
      <c r="K8" s="53"/>
      <c r="L8" s="53"/>
      <c r="M8" s="53"/>
      <c r="N8" s="53"/>
      <c r="O8" s="55"/>
    </row>
    <row r="9" spans="2:19" x14ac:dyDescent="0.35">
      <c r="B9" s="12" t="str">
        <f>Data!$B2</f>
        <v>SAVINGS</v>
      </c>
      <c r="C9" s="53">
        <f>INDEX(Data!$B$2:$N$11, MATCH($B9, Data!$B$2:$B$10, 0), MATCH(C$6, Data!$B$1:$N$1,0))</f>
        <v>0</v>
      </c>
      <c r="D9" s="53">
        <f>INDEX(Data!$B$2:$N$11, MATCH($B9, Data!$B$2:$B$10, 0), MATCH(D$6, Data!$B$1:$N$1,0))</f>
        <v>0</v>
      </c>
      <c r="E9" s="53">
        <f>INDEX(Data!$B$2:$N$11, MATCH($B9, Data!$B$2:$B$10, 0), MATCH(E$6, Data!$B$1:$N$1,0))</f>
        <v>0</v>
      </c>
      <c r="F9" s="53">
        <f>INDEX(Data!$B$2:$N$11, MATCH($B9, Data!$B$2:$B$10, 0), MATCH(F$6, Data!$B$1:$N$1,0))</f>
        <v>0</v>
      </c>
      <c r="G9" s="53">
        <f>INDEX(Data!$B$2:$N$11, MATCH($B9, Data!$B$2:$B$10, 0), MATCH(G$6, Data!$B$1:$N$1,0))</f>
        <v>0</v>
      </c>
      <c r="H9" s="53">
        <f>INDEX(Data!$B$2:$N$11, MATCH($B9, Data!$B$2:$B$10, 0), MATCH(H$6, Data!$B$1:$N$1,0))</f>
        <v>0</v>
      </c>
      <c r="I9" s="53">
        <f>INDEX(Data!$B$2:$N$11, MATCH($B9, Data!$B$2:$B$10, 0), MATCH(I$6, Data!$B$1:$N$1,0))</f>
        <v>0</v>
      </c>
      <c r="J9" s="53">
        <f>INDEX(Data!$B$2:$N$11, MATCH($B9, Data!$B$2:$B$10, 0), MATCH(J$6, Data!$B$1:$N$1,0))</f>
        <v>0</v>
      </c>
      <c r="K9" s="53">
        <f>INDEX(Data!$B$2:$N$11, MATCH($B9, Data!$B$2:$B$10, 0), MATCH(K$6, Data!$B$1:$N$1,0))</f>
        <v>0</v>
      </c>
      <c r="L9" s="53">
        <f>INDEX(Data!$B$2:$N$11, MATCH($B9, Data!$B$2:$B$10, 0), MATCH(L$6, Data!$B$1:$N$1,0))</f>
        <v>0</v>
      </c>
      <c r="M9" s="53">
        <f>INDEX(Data!$B$2:$N$11, MATCH($B9, Data!$B$2:$B$10, 0), MATCH(M$6, Data!$B$1:$N$1,0))</f>
        <v>0</v>
      </c>
      <c r="N9" s="53">
        <f>INDEX(Data!$B$2:$N$11, MATCH($B9, Data!$B$2:$B$10, 0), MATCH(N$6, Data!$B$1:$N$1,0))</f>
        <v>0</v>
      </c>
      <c r="O9" s="55">
        <f t="shared" ref="O9:O17" si="0">SUM(C9:N9)</f>
        <v>0</v>
      </c>
    </row>
    <row r="10" spans="2:19" x14ac:dyDescent="0.35">
      <c r="B10" s="12" t="str">
        <f>Data!$B3</f>
        <v>INVESTING</v>
      </c>
      <c r="C10" s="53">
        <f>INDEX(Data!$B$2:$N$11, MATCH($B10, Data!$B$2:$B$10, 0), MATCH(C$6, Data!$B$1:$N$1,0))</f>
        <v>0</v>
      </c>
      <c r="D10" s="53">
        <f>INDEX(Data!$B$2:$N$11, MATCH($B10, Data!$B$2:$B$10, 0), MATCH(D$6, Data!$B$1:$N$1,0))</f>
        <v>0</v>
      </c>
      <c r="E10" s="53">
        <f>INDEX(Data!$B$2:$N$11, MATCH($B10, Data!$B$2:$B$10, 0), MATCH(E$6, Data!$B$1:$N$1,0))</f>
        <v>0</v>
      </c>
      <c r="F10" s="53">
        <f>INDEX(Data!$B$2:$N$11, MATCH($B10, Data!$B$2:$B$10, 0), MATCH(F$6, Data!$B$1:$N$1,0))</f>
        <v>0</v>
      </c>
      <c r="G10" s="53">
        <f>INDEX(Data!$B$2:$N$11, MATCH($B10, Data!$B$2:$B$10, 0), MATCH(G$6, Data!$B$1:$N$1,0))</f>
        <v>0</v>
      </c>
      <c r="H10" s="53">
        <f>INDEX(Data!$B$2:$N$11, MATCH($B10, Data!$B$2:$B$10, 0), MATCH(H$6, Data!$B$1:$N$1,0))</f>
        <v>0</v>
      </c>
      <c r="I10" s="53">
        <f>INDEX(Data!$B$2:$N$11, MATCH($B10, Data!$B$2:$B$10, 0), MATCH(I$6, Data!$B$1:$N$1,0))</f>
        <v>0</v>
      </c>
      <c r="J10" s="53">
        <f>INDEX(Data!$B$2:$N$11, MATCH($B10, Data!$B$2:$B$10, 0), MATCH(J$6, Data!$B$1:$N$1,0))</f>
        <v>0</v>
      </c>
      <c r="K10" s="53">
        <f>INDEX(Data!$B$2:$N$11, MATCH($B10, Data!$B$2:$B$10, 0), MATCH(K$6, Data!$B$1:$N$1,0))</f>
        <v>0</v>
      </c>
      <c r="L10" s="53">
        <f>INDEX(Data!$B$2:$N$11, MATCH($B10, Data!$B$2:$B$10, 0), MATCH(L$6, Data!$B$1:$N$1,0))</f>
        <v>0</v>
      </c>
      <c r="M10" s="53">
        <f>INDEX(Data!$B$2:$N$11, MATCH($B10, Data!$B$2:$B$10, 0), MATCH(M$6, Data!$B$1:$N$1,0))</f>
        <v>0</v>
      </c>
      <c r="N10" s="53">
        <f>INDEX(Data!$B$2:$N$11, MATCH($B10, Data!$B$2:$B$10, 0), MATCH(N$6, Data!$B$1:$N$1,0))</f>
        <v>0</v>
      </c>
      <c r="O10" s="55">
        <f t="shared" si="0"/>
        <v>0</v>
      </c>
    </row>
    <row r="11" spans="2:19" x14ac:dyDescent="0.35">
      <c r="B11" s="12" t="str">
        <f>Data!$B4</f>
        <v>HOME</v>
      </c>
      <c r="C11" s="53">
        <f>INDEX(Data!$B$2:$N$11, MATCH($B11, Data!$B$2:$B$10, 0), MATCH(C$6, Data!$B$1:$N$1,0))</f>
        <v>0</v>
      </c>
      <c r="D11" s="53">
        <f>INDEX(Data!$B$2:$N$11, MATCH($B11, Data!$B$2:$B$10, 0), MATCH(D$6, Data!$B$1:$N$1,0))</f>
        <v>0</v>
      </c>
      <c r="E11" s="53">
        <f>INDEX(Data!$B$2:$N$11, MATCH($B11, Data!$B$2:$B$10, 0), MATCH(E$6, Data!$B$1:$N$1,0))</f>
        <v>0</v>
      </c>
      <c r="F11" s="53">
        <f>INDEX(Data!$B$2:$N$11, MATCH($B11, Data!$B$2:$B$10, 0), MATCH(F$6, Data!$B$1:$N$1,0))</f>
        <v>0</v>
      </c>
      <c r="G11" s="53">
        <f>INDEX(Data!$B$2:$N$11, MATCH($B11, Data!$B$2:$B$10, 0), MATCH(G$6, Data!$B$1:$N$1,0))</f>
        <v>0</v>
      </c>
      <c r="H11" s="53">
        <f>INDEX(Data!$B$2:$N$11, MATCH($B11, Data!$B$2:$B$10, 0), MATCH(H$6, Data!$B$1:$N$1,0))</f>
        <v>0</v>
      </c>
      <c r="I11" s="53">
        <f>INDEX(Data!$B$2:$N$11, MATCH($B11, Data!$B$2:$B$10, 0), MATCH(I$6, Data!$B$1:$N$1,0))</f>
        <v>0</v>
      </c>
      <c r="J11" s="53">
        <f>INDEX(Data!$B$2:$N$11, MATCH($B11, Data!$B$2:$B$10, 0), MATCH(J$6, Data!$B$1:$N$1,0))</f>
        <v>0</v>
      </c>
      <c r="K11" s="53">
        <f>INDEX(Data!$B$2:$N$11, MATCH($B11, Data!$B$2:$B$10, 0), MATCH(K$6, Data!$B$1:$N$1,0))</f>
        <v>0</v>
      </c>
      <c r="L11" s="53">
        <f>INDEX(Data!$B$2:$N$11, MATCH($B11, Data!$B$2:$B$10, 0), MATCH(L$6, Data!$B$1:$N$1,0))</f>
        <v>0</v>
      </c>
      <c r="M11" s="53">
        <f>INDEX(Data!$B$2:$N$11, MATCH($B11, Data!$B$2:$B$10, 0), MATCH(M$6, Data!$B$1:$N$1,0))</f>
        <v>0</v>
      </c>
      <c r="N11" s="53">
        <f>INDEX(Data!$B$2:$N$11, MATCH($B11, Data!$B$2:$B$10, 0), MATCH(N$6, Data!$B$1:$N$1,0))</f>
        <v>0</v>
      </c>
      <c r="O11" s="55">
        <f t="shared" si="0"/>
        <v>0</v>
      </c>
    </row>
    <row r="12" spans="2:19" x14ac:dyDescent="0.35">
      <c r="B12" s="12" t="str">
        <f>Data!$B5</f>
        <v>PERSONAL/ FAMILY</v>
      </c>
      <c r="C12" s="53">
        <f>INDEX(Data!$B$2:$N$11, MATCH($B12, Data!$B$2:$B$10, 0), MATCH(C$6, Data!$B$1:$N$1,0))</f>
        <v>0</v>
      </c>
      <c r="D12" s="53">
        <f>INDEX(Data!$B$2:$N$11, MATCH($B12, Data!$B$2:$B$10, 0), MATCH(D$6, Data!$B$1:$N$1,0))</f>
        <v>0</v>
      </c>
      <c r="E12" s="53">
        <f>INDEX(Data!$B$2:$N$11, MATCH($B12, Data!$B$2:$B$10, 0), MATCH(E$6, Data!$B$1:$N$1,0))</f>
        <v>0</v>
      </c>
      <c r="F12" s="53">
        <f>INDEX(Data!$B$2:$N$11, MATCH($B12, Data!$B$2:$B$10, 0), MATCH(F$6, Data!$B$1:$N$1,0))</f>
        <v>0</v>
      </c>
      <c r="G12" s="53">
        <f>INDEX(Data!$B$2:$N$11, MATCH($B12, Data!$B$2:$B$10, 0), MATCH(G$6, Data!$B$1:$N$1,0))</f>
        <v>0</v>
      </c>
      <c r="H12" s="53">
        <f>INDEX(Data!$B$2:$N$11, MATCH($B12, Data!$B$2:$B$10, 0), MATCH(H$6, Data!$B$1:$N$1,0))</f>
        <v>0</v>
      </c>
      <c r="I12" s="53">
        <f>INDEX(Data!$B$2:$N$11, MATCH($B12, Data!$B$2:$B$10, 0), MATCH(I$6, Data!$B$1:$N$1,0))</f>
        <v>0</v>
      </c>
      <c r="J12" s="53">
        <f>INDEX(Data!$B$2:$N$11, MATCH($B12, Data!$B$2:$B$10, 0), MATCH(J$6, Data!$B$1:$N$1,0))</f>
        <v>0</v>
      </c>
      <c r="K12" s="53">
        <f>INDEX(Data!$B$2:$N$11, MATCH($B12, Data!$B$2:$B$10, 0), MATCH(K$6, Data!$B$1:$N$1,0))</f>
        <v>0</v>
      </c>
      <c r="L12" s="53">
        <f>INDEX(Data!$B$2:$N$11, MATCH($B12, Data!$B$2:$B$10, 0), MATCH(L$6, Data!$B$1:$N$1,0))</f>
        <v>0</v>
      </c>
      <c r="M12" s="53">
        <f>INDEX(Data!$B$2:$N$11, MATCH($B12, Data!$B$2:$B$10, 0), MATCH(M$6, Data!$B$1:$N$1,0))</f>
        <v>0</v>
      </c>
      <c r="N12" s="53">
        <f>INDEX(Data!$B$2:$N$11, MATCH($B12, Data!$B$2:$B$10, 0), MATCH(N$6, Data!$B$1:$N$1,0))</f>
        <v>0</v>
      </c>
      <c r="O12" s="55">
        <f t="shared" si="0"/>
        <v>0</v>
      </c>
    </row>
    <row r="13" spans="2:19" x14ac:dyDescent="0.35">
      <c r="B13" s="12" t="str">
        <f>Data!$B6</f>
        <v>CAR/ TRANSPORTATION</v>
      </c>
      <c r="C13" s="53">
        <f>INDEX(Data!$B$2:$N$11, MATCH($B13, Data!$B$2:$B$10, 0), MATCH(C$6, Data!$B$1:$N$1,0))</f>
        <v>0</v>
      </c>
      <c r="D13" s="53">
        <f>INDEX(Data!$B$2:$N$11, MATCH($B13, Data!$B$2:$B$10, 0), MATCH(D$6, Data!$B$1:$N$1,0))</f>
        <v>0</v>
      </c>
      <c r="E13" s="53">
        <f>INDEX(Data!$B$2:$N$11, MATCH($B13, Data!$B$2:$B$10, 0), MATCH(E$6, Data!$B$1:$N$1,0))</f>
        <v>0</v>
      </c>
      <c r="F13" s="53">
        <f>INDEX(Data!$B$2:$N$11, MATCH($B13, Data!$B$2:$B$10, 0), MATCH(F$6, Data!$B$1:$N$1,0))</f>
        <v>0</v>
      </c>
      <c r="G13" s="53">
        <f>INDEX(Data!$B$2:$N$11, MATCH($B13, Data!$B$2:$B$10, 0), MATCH(G$6, Data!$B$1:$N$1,0))</f>
        <v>0</v>
      </c>
      <c r="H13" s="53">
        <f>INDEX(Data!$B$2:$N$11, MATCH($B13, Data!$B$2:$B$10, 0), MATCH(H$6, Data!$B$1:$N$1,0))</f>
        <v>0</v>
      </c>
      <c r="I13" s="53">
        <f>INDEX(Data!$B$2:$N$11, MATCH($B13, Data!$B$2:$B$10, 0), MATCH(I$6, Data!$B$1:$N$1,0))</f>
        <v>0</v>
      </c>
      <c r="J13" s="53">
        <f>INDEX(Data!$B$2:$N$11, MATCH($B13, Data!$B$2:$B$10, 0), MATCH(J$6, Data!$B$1:$N$1,0))</f>
        <v>0</v>
      </c>
      <c r="K13" s="53">
        <f>INDEX(Data!$B$2:$N$11, MATCH($B13, Data!$B$2:$B$10, 0), MATCH(K$6, Data!$B$1:$N$1,0))</f>
        <v>0</v>
      </c>
      <c r="L13" s="53">
        <f>INDEX(Data!$B$2:$N$11, MATCH($B13, Data!$B$2:$B$10, 0), MATCH(L$6, Data!$B$1:$N$1,0))</f>
        <v>0</v>
      </c>
      <c r="M13" s="53">
        <f>INDEX(Data!$B$2:$N$11, MATCH($B13, Data!$B$2:$B$10, 0), MATCH(M$6, Data!$B$1:$N$1,0))</f>
        <v>0</v>
      </c>
      <c r="N13" s="53">
        <f>INDEX(Data!$B$2:$N$11, MATCH($B13, Data!$B$2:$B$10, 0), MATCH(N$6, Data!$B$1:$N$1,0))</f>
        <v>0</v>
      </c>
      <c r="O13" s="55">
        <f t="shared" si="0"/>
        <v>0</v>
      </c>
    </row>
    <row r="14" spans="2:19" x14ac:dyDescent="0.35">
      <c r="B14" s="12" t="str">
        <f>Data!$B7</f>
        <v>HEALTH &amp; WELLNESS</v>
      </c>
      <c r="C14" s="53">
        <f>INDEX(Data!$B$2:$N$11, MATCH($B14, Data!$B$2:$B$10, 0), MATCH(C$6, Data!$B$1:$N$1,0))</f>
        <v>0</v>
      </c>
      <c r="D14" s="53">
        <f>INDEX(Data!$B$2:$N$11, MATCH($B14, Data!$B$2:$B$10, 0), MATCH(D$6, Data!$B$1:$N$1,0))</f>
        <v>0</v>
      </c>
      <c r="E14" s="53">
        <f>INDEX(Data!$B$2:$N$11, MATCH($B14, Data!$B$2:$B$10, 0), MATCH(E$6, Data!$B$1:$N$1,0))</f>
        <v>0</v>
      </c>
      <c r="F14" s="53">
        <f>INDEX(Data!$B$2:$N$11, MATCH($B14, Data!$B$2:$B$10, 0), MATCH(F$6, Data!$B$1:$N$1,0))</f>
        <v>0</v>
      </c>
      <c r="G14" s="53">
        <f>INDEX(Data!$B$2:$N$11, MATCH($B14, Data!$B$2:$B$10, 0), MATCH(G$6, Data!$B$1:$N$1,0))</f>
        <v>0</v>
      </c>
      <c r="H14" s="53">
        <f>INDEX(Data!$B$2:$N$11, MATCH($B14, Data!$B$2:$B$10, 0), MATCH(H$6, Data!$B$1:$N$1,0))</f>
        <v>0</v>
      </c>
      <c r="I14" s="53">
        <f>INDEX(Data!$B$2:$N$11, MATCH($B14, Data!$B$2:$B$10, 0), MATCH(I$6, Data!$B$1:$N$1,0))</f>
        <v>0</v>
      </c>
      <c r="J14" s="53">
        <f>INDEX(Data!$B$2:$N$11, MATCH($B14, Data!$B$2:$B$10, 0), MATCH(J$6, Data!$B$1:$N$1,0))</f>
        <v>0</v>
      </c>
      <c r="K14" s="53">
        <f>INDEX(Data!$B$2:$N$11, MATCH($B14, Data!$B$2:$B$10, 0), MATCH(K$6, Data!$B$1:$N$1,0))</f>
        <v>0</v>
      </c>
      <c r="L14" s="53">
        <f>INDEX(Data!$B$2:$N$11, MATCH($B14, Data!$B$2:$B$10, 0), MATCH(L$6, Data!$B$1:$N$1,0))</f>
        <v>0</v>
      </c>
      <c r="M14" s="53">
        <f>INDEX(Data!$B$2:$N$11, MATCH($B14, Data!$B$2:$B$10, 0), MATCH(M$6, Data!$B$1:$N$1,0))</f>
        <v>0</v>
      </c>
      <c r="N14" s="53">
        <f>INDEX(Data!$B$2:$N$11, MATCH($B14, Data!$B$2:$B$10, 0), MATCH(N$6, Data!$B$1:$N$1,0))</f>
        <v>0</v>
      </c>
      <c r="O14" s="55">
        <f t="shared" si="0"/>
        <v>0</v>
      </c>
    </row>
    <row r="15" spans="2:19" x14ac:dyDescent="0.35">
      <c r="B15" s="12" t="str">
        <f>Data!$B8</f>
        <v>FUN</v>
      </c>
      <c r="C15" s="53">
        <f>INDEX(Data!$B$2:$N$11, MATCH($B15, Data!$B$2:$B$10, 0), MATCH(C$6, Data!$B$1:$N$1,0))</f>
        <v>0</v>
      </c>
      <c r="D15" s="53">
        <f>INDEX(Data!$B$2:$N$11, MATCH($B15, Data!$B$2:$B$10, 0), MATCH(D$6, Data!$B$1:$N$1,0))</f>
        <v>0</v>
      </c>
      <c r="E15" s="53">
        <f>INDEX(Data!$B$2:$N$11, MATCH($B15, Data!$B$2:$B$10, 0), MATCH(E$6, Data!$B$1:$N$1,0))</f>
        <v>0</v>
      </c>
      <c r="F15" s="53">
        <f>INDEX(Data!$B$2:$N$11, MATCH($B15, Data!$B$2:$B$10, 0), MATCH(F$6, Data!$B$1:$N$1,0))</f>
        <v>0</v>
      </c>
      <c r="G15" s="53">
        <f>INDEX(Data!$B$2:$N$11, MATCH($B15, Data!$B$2:$B$10, 0), MATCH(G$6, Data!$B$1:$N$1,0))</f>
        <v>0</v>
      </c>
      <c r="H15" s="53">
        <f>INDEX(Data!$B$2:$N$11, MATCH($B15, Data!$B$2:$B$10, 0), MATCH(H$6, Data!$B$1:$N$1,0))</f>
        <v>0</v>
      </c>
      <c r="I15" s="53">
        <f>INDEX(Data!$B$2:$N$11, MATCH($B15, Data!$B$2:$B$10, 0), MATCH(I$6, Data!$B$1:$N$1,0))</f>
        <v>0</v>
      </c>
      <c r="J15" s="53">
        <f>INDEX(Data!$B$2:$N$11, MATCH($B15, Data!$B$2:$B$10, 0), MATCH(J$6, Data!$B$1:$N$1,0))</f>
        <v>0</v>
      </c>
      <c r="K15" s="53">
        <f>INDEX(Data!$B$2:$N$11, MATCH($B15, Data!$B$2:$B$10, 0), MATCH(K$6, Data!$B$1:$N$1,0))</f>
        <v>0</v>
      </c>
      <c r="L15" s="53">
        <f>INDEX(Data!$B$2:$N$11, MATCH($B15, Data!$B$2:$B$10, 0), MATCH(L$6, Data!$B$1:$N$1,0))</f>
        <v>0</v>
      </c>
      <c r="M15" s="53">
        <f>INDEX(Data!$B$2:$N$11, MATCH($B15, Data!$B$2:$B$10, 0), MATCH(M$6, Data!$B$1:$N$1,0))</f>
        <v>0</v>
      </c>
      <c r="N15" s="53">
        <f>INDEX(Data!$B$2:$N$11, MATCH($B15, Data!$B$2:$B$10, 0), MATCH(N$6, Data!$B$1:$N$1,0))</f>
        <v>0</v>
      </c>
      <c r="O15" s="55">
        <f t="shared" si="0"/>
        <v>0</v>
      </c>
    </row>
    <row r="16" spans="2:19" x14ac:dyDescent="0.35">
      <c r="B16" s="12" t="str">
        <f>Data!$B9</f>
        <v>DEBT</v>
      </c>
      <c r="C16" s="53">
        <f>INDEX(Data!$B$2:$N$11, MATCH($B16, Data!$B$2:$B$10, 0), MATCH(C$6, Data!$B$1:$N$1,0))</f>
        <v>0</v>
      </c>
      <c r="D16" s="53">
        <f>INDEX(Data!$B$2:$N$11, MATCH($B16, Data!$B$2:$B$10, 0), MATCH(D$6, Data!$B$1:$N$1,0))</f>
        <v>0</v>
      </c>
      <c r="E16" s="53">
        <f>INDEX(Data!$B$2:$N$11, MATCH($B16, Data!$B$2:$B$10, 0), MATCH(E$6, Data!$B$1:$N$1,0))</f>
        <v>0</v>
      </c>
      <c r="F16" s="53">
        <f>INDEX(Data!$B$2:$N$11, MATCH($B16, Data!$B$2:$B$10, 0), MATCH(F$6, Data!$B$1:$N$1,0))</f>
        <v>0</v>
      </c>
      <c r="G16" s="53">
        <f>INDEX(Data!$B$2:$N$11, MATCH($B16, Data!$B$2:$B$10, 0), MATCH(G$6, Data!$B$1:$N$1,0))</f>
        <v>0</v>
      </c>
      <c r="H16" s="53">
        <f>INDEX(Data!$B$2:$N$11, MATCH($B16, Data!$B$2:$B$10, 0), MATCH(H$6, Data!$B$1:$N$1,0))</f>
        <v>0</v>
      </c>
      <c r="I16" s="53">
        <f>INDEX(Data!$B$2:$N$11, MATCH($B16, Data!$B$2:$B$10, 0), MATCH(I$6, Data!$B$1:$N$1,0))</f>
        <v>0</v>
      </c>
      <c r="J16" s="53">
        <f>INDEX(Data!$B$2:$N$11, MATCH($B16, Data!$B$2:$B$10, 0), MATCH(J$6, Data!$B$1:$N$1,0))</f>
        <v>0</v>
      </c>
      <c r="K16" s="53">
        <f>INDEX(Data!$B$2:$N$11, MATCH($B16, Data!$B$2:$B$10, 0), MATCH(K$6, Data!$B$1:$N$1,0))</f>
        <v>0</v>
      </c>
      <c r="L16" s="53">
        <f>INDEX(Data!$B$2:$N$11, MATCH($B16, Data!$B$2:$B$10, 0), MATCH(L$6, Data!$B$1:$N$1,0))</f>
        <v>0</v>
      </c>
      <c r="M16" s="53">
        <f>INDEX(Data!$B$2:$N$11, MATCH($B16, Data!$B$2:$B$10, 0), MATCH(M$6, Data!$B$1:$N$1,0))</f>
        <v>0</v>
      </c>
      <c r="N16" s="53">
        <f>INDEX(Data!$B$2:$N$11, MATCH($B16, Data!$B$2:$B$10, 0), MATCH(N$6, Data!$B$1:$N$1,0))</f>
        <v>0</v>
      </c>
      <c r="O16" s="55">
        <f t="shared" si="0"/>
        <v>0</v>
      </c>
    </row>
    <row r="17" spans="2:15" x14ac:dyDescent="0.35">
      <c r="B17" s="12" t="str">
        <f>Data!$B10</f>
        <v>INSURANCE</v>
      </c>
      <c r="C17" s="53">
        <f>INDEX(Data!$B$2:$N$11, MATCH($B17, Data!$B$2:$B$10, 0), MATCH(C$6, Data!$B$1:$N$1,0))</f>
        <v>0</v>
      </c>
      <c r="D17" s="53">
        <f>INDEX(Data!$B$2:$N$11, MATCH($B17, Data!$B$2:$B$10, 0), MATCH(D$6, Data!$B$1:$N$1,0))</f>
        <v>0</v>
      </c>
      <c r="E17" s="53">
        <f>INDEX(Data!$B$2:$N$11, MATCH($B17, Data!$B$2:$B$10, 0), MATCH(E$6, Data!$B$1:$N$1,0))</f>
        <v>0</v>
      </c>
      <c r="F17" s="53">
        <f>INDEX(Data!$B$2:$N$11, MATCH($B17, Data!$B$2:$B$10, 0), MATCH(F$6, Data!$B$1:$N$1,0))</f>
        <v>0</v>
      </c>
      <c r="G17" s="53">
        <f>INDEX(Data!$B$2:$N$11, MATCH($B17, Data!$B$2:$B$10, 0), MATCH(G$6, Data!$B$1:$N$1,0))</f>
        <v>0</v>
      </c>
      <c r="H17" s="53">
        <f>INDEX(Data!$B$2:$N$11, MATCH($B17, Data!$B$2:$B$10, 0), MATCH(H$6, Data!$B$1:$N$1,0))</f>
        <v>0</v>
      </c>
      <c r="I17" s="53">
        <f>INDEX(Data!$B$2:$N$11, MATCH($B17, Data!$B$2:$B$10, 0), MATCH(I$6, Data!$B$1:$N$1,0))</f>
        <v>0</v>
      </c>
      <c r="J17" s="53">
        <f>INDEX(Data!$B$2:$N$11, MATCH($B17, Data!$B$2:$B$10, 0), MATCH(J$6, Data!$B$1:$N$1,0))</f>
        <v>0</v>
      </c>
      <c r="K17" s="53">
        <f>INDEX(Data!$B$2:$N$11, MATCH($B17, Data!$B$2:$B$10, 0), MATCH(K$6, Data!$B$1:$N$1,0))</f>
        <v>0</v>
      </c>
      <c r="L17" s="53">
        <f>INDEX(Data!$B$2:$N$11, MATCH($B17, Data!$B$2:$B$10, 0), MATCH(L$6, Data!$B$1:$N$1,0))</f>
        <v>0</v>
      </c>
      <c r="M17" s="53">
        <f>INDEX(Data!$B$2:$N$11, MATCH($B17, Data!$B$2:$B$10, 0), MATCH(M$6, Data!$B$1:$N$1,0))</f>
        <v>0</v>
      </c>
      <c r="N17" s="53">
        <f>INDEX(Data!$B$2:$N$11, MATCH($B17, Data!$B$2:$B$10, 0), MATCH(N$6, Data!$B$1:$N$1,0))</f>
        <v>0</v>
      </c>
      <c r="O17" s="55">
        <f t="shared" si="0"/>
        <v>0</v>
      </c>
    </row>
    <row r="18" spans="2:15" x14ac:dyDescent="0.35">
      <c r="B18" s="12"/>
      <c r="C18" s="53"/>
      <c r="D18" s="53"/>
      <c r="E18" s="53"/>
      <c r="F18" s="53"/>
      <c r="G18" s="53"/>
      <c r="H18" s="53"/>
      <c r="I18" s="53"/>
      <c r="J18" s="53"/>
      <c r="K18" s="53"/>
      <c r="L18" s="53"/>
      <c r="M18" s="53"/>
      <c r="N18" s="53"/>
      <c r="O18" s="55"/>
    </row>
    <row r="19" spans="2:15" x14ac:dyDescent="0.35">
      <c r="B19" s="11" t="s">
        <v>86</v>
      </c>
      <c r="C19" s="56">
        <f>SUM(C9:C17)</f>
        <v>0</v>
      </c>
      <c r="D19" s="56">
        <f t="shared" ref="D19:O19" si="1">SUM(D9:D17)</f>
        <v>0</v>
      </c>
      <c r="E19" s="56">
        <f t="shared" si="1"/>
        <v>0</v>
      </c>
      <c r="F19" s="56">
        <f t="shared" si="1"/>
        <v>0</v>
      </c>
      <c r="G19" s="56">
        <f t="shared" si="1"/>
        <v>0</v>
      </c>
      <c r="H19" s="56">
        <f t="shared" si="1"/>
        <v>0</v>
      </c>
      <c r="I19" s="56">
        <f t="shared" si="1"/>
        <v>0</v>
      </c>
      <c r="J19" s="56">
        <f t="shared" si="1"/>
        <v>0</v>
      </c>
      <c r="K19" s="56">
        <f t="shared" si="1"/>
        <v>0</v>
      </c>
      <c r="L19" s="56">
        <f t="shared" si="1"/>
        <v>0</v>
      </c>
      <c r="M19" s="56">
        <f t="shared" si="1"/>
        <v>0</v>
      </c>
      <c r="N19" s="56">
        <f t="shared" si="1"/>
        <v>0</v>
      </c>
      <c r="O19" s="54">
        <f t="shared" si="1"/>
        <v>0</v>
      </c>
    </row>
    <row r="20" spans="2:15" x14ac:dyDescent="0.35">
      <c r="B20" s="12"/>
      <c r="C20" s="53"/>
      <c r="D20" s="53"/>
      <c r="E20" s="53"/>
      <c r="F20" s="53"/>
      <c r="G20" s="53"/>
      <c r="H20" s="53"/>
      <c r="I20" s="53"/>
      <c r="J20" s="53"/>
      <c r="K20" s="53"/>
      <c r="L20" s="53"/>
      <c r="M20" s="53"/>
      <c r="N20" s="53"/>
      <c r="O20" s="55"/>
    </row>
    <row r="21" spans="2:15" ht="16" thickBot="1" x14ac:dyDescent="0.4">
      <c r="B21" s="13" t="str">
        <f>Data!B16</f>
        <v>Savings</v>
      </c>
      <c r="C21" s="57">
        <f>Data!C16</f>
        <v>0</v>
      </c>
      <c r="D21" s="57">
        <f>Data!D16</f>
        <v>0</v>
      </c>
      <c r="E21" s="57">
        <f>Data!E16</f>
        <v>0</v>
      </c>
      <c r="F21" s="57">
        <f>Data!F16</f>
        <v>0</v>
      </c>
      <c r="G21" s="57">
        <f>Data!G16</f>
        <v>0</v>
      </c>
      <c r="H21" s="57">
        <f>Data!H16</f>
        <v>0</v>
      </c>
      <c r="I21" s="57">
        <f>Data!I16</f>
        <v>0</v>
      </c>
      <c r="J21" s="57">
        <f>Data!J16</f>
        <v>0</v>
      </c>
      <c r="K21" s="57">
        <f>Data!K16</f>
        <v>0</v>
      </c>
      <c r="L21" s="57">
        <f>Data!L16</f>
        <v>0</v>
      </c>
      <c r="M21" s="57">
        <f>Data!M16</f>
        <v>0</v>
      </c>
      <c r="N21" s="57">
        <f>Data!N16</f>
        <v>0</v>
      </c>
      <c r="O21" s="58">
        <f>SUM(C21:N21)</f>
        <v>0</v>
      </c>
    </row>
    <row r="22" spans="2:15" x14ac:dyDescent="0.35">
      <c r="B22" s="21"/>
      <c r="C22" s="7"/>
      <c r="D22" s="7"/>
      <c r="E22" s="7"/>
      <c r="F22" s="7"/>
      <c r="G22" s="7"/>
      <c r="H22" s="7"/>
      <c r="I22" s="7"/>
      <c r="J22" s="7"/>
      <c r="K22" s="7"/>
      <c r="L22" s="7"/>
      <c r="M22" s="7"/>
      <c r="N22" s="7"/>
      <c r="O22" s="22"/>
    </row>
    <row r="23" spans="2:15" x14ac:dyDescent="0.35">
      <c r="B23" s="99" t="s">
        <v>87</v>
      </c>
      <c r="C23" s="99"/>
      <c r="D23" s="99"/>
      <c r="E23" s="99"/>
      <c r="F23" s="99"/>
      <c r="G23" s="99"/>
      <c r="H23" s="99"/>
      <c r="I23" s="99"/>
      <c r="J23" s="99"/>
      <c r="K23" s="99"/>
      <c r="L23" s="99"/>
      <c r="M23" s="99"/>
      <c r="N23" s="99"/>
      <c r="O23" s="99"/>
    </row>
    <row r="24" spans="2:15" x14ac:dyDescent="0.35">
      <c r="B24" s="99"/>
      <c r="C24" s="99"/>
      <c r="D24" s="99"/>
      <c r="E24" s="99"/>
      <c r="F24" s="99"/>
      <c r="G24" s="99"/>
      <c r="H24" s="99"/>
      <c r="I24" s="99"/>
      <c r="J24" s="99"/>
      <c r="K24" s="99"/>
      <c r="L24" s="99"/>
      <c r="M24" s="99"/>
      <c r="N24" s="99"/>
      <c r="O24" s="99"/>
    </row>
    <row r="25" spans="2:15" x14ac:dyDescent="0.35">
      <c r="B25" s="21"/>
      <c r="C25" s="7"/>
      <c r="D25" s="7"/>
      <c r="E25" s="7"/>
      <c r="F25" s="7"/>
      <c r="G25" s="7"/>
      <c r="H25" s="7"/>
      <c r="I25" s="7"/>
      <c r="J25" s="7"/>
      <c r="K25" s="7"/>
      <c r="L25" s="7"/>
      <c r="M25" s="7"/>
      <c r="N25" s="7"/>
      <c r="O25" s="22"/>
    </row>
    <row r="26" spans="2:15" x14ac:dyDescent="0.35">
      <c r="B26" s="21"/>
      <c r="C26" s="7"/>
      <c r="D26" s="7"/>
      <c r="E26" s="7"/>
      <c r="F26" s="7"/>
      <c r="G26" s="7"/>
      <c r="H26" s="7"/>
      <c r="I26" s="7"/>
      <c r="J26" s="7"/>
      <c r="K26" s="7"/>
      <c r="L26" s="7"/>
      <c r="M26" s="7"/>
      <c r="N26" s="7"/>
      <c r="O26" s="22"/>
    </row>
    <row r="27" spans="2:15" ht="16" thickBot="1" x14ac:dyDescent="0.4">
      <c r="B27" s="100" t="s">
        <v>88</v>
      </c>
      <c r="C27" s="101"/>
      <c r="D27" s="101"/>
      <c r="E27" s="101"/>
      <c r="F27" s="101"/>
      <c r="G27" s="101"/>
      <c r="H27" s="101"/>
      <c r="I27" s="101"/>
      <c r="J27" s="101"/>
      <c r="K27" s="101"/>
      <c r="L27" s="101"/>
      <c r="M27" s="101"/>
      <c r="N27" s="101"/>
      <c r="O27" s="102"/>
    </row>
    <row r="28" spans="2:15" x14ac:dyDescent="0.35">
      <c r="B28" s="8"/>
      <c r="C28" s="9" t="str">
        <f>Data!C1</f>
        <v>January</v>
      </c>
      <c r="D28" s="9" t="str">
        <f>Data!D1</f>
        <v>February</v>
      </c>
      <c r="E28" s="9" t="str">
        <f>Data!E1</f>
        <v>March</v>
      </c>
      <c r="F28" s="9" t="str">
        <f>Data!F1</f>
        <v>April</v>
      </c>
      <c r="G28" s="9" t="str">
        <f>Data!G1</f>
        <v>May</v>
      </c>
      <c r="H28" s="9" t="str">
        <f>Data!H1</f>
        <v>June</v>
      </c>
      <c r="I28" s="9" t="str">
        <f>Data!I1</f>
        <v>July</v>
      </c>
      <c r="J28" s="9" t="str">
        <f>Data!J1</f>
        <v>August</v>
      </c>
      <c r="K28" s="9" t="str">
        <f>Data!K1</f>
        <v>September</v>
      </c>
      <c r="L28" s="9" t="str">
        <f>Data!L1</f>
        <v>October</v>
      </c>
      <c r="M28" s="9" t="str">
        <f>Data!M1</f>
        <v>November</v>
      </c>
      <c r="N28" s="9" t="str">
        <f>Data!N1</f>
        <v>December</v>
      </c>
      <c r="O28" s="10" t="s">
        <v>85</v>
      </c>
    </row>
    <row r="29" spans="2:15" x14ac:dyDescent="0.35">
      <c r="B29" s="11" t="str">
        <f>Data!B14</f>
        <v>Income</v>
      </c>
      <c r="C29" s="15" t="e">
        <f>C7/$O7</f>
        <v>#DIV/0!</v>
      </c>
      <c r="D29" s="15" t="e">
        <f t="shared" ref="D29:N29" si="2">D7/$O7</f>
        <v>#DIV/0!</v>
      </c>
      <c r="E29" s="15" t="e">
        <f t="shared" si="2"/>
        <v>#DIV/0!</v>
      </c>
      <c r="F29" s="15" t="e">
        <f t="shared" si="2"/>
        <v>#DIV/0!</v>
      </c>
      <c r="G29" s="15" t="e">
        <f t="shared" si="2"/>
        <v>#DIV/0!</v>
      </c>
      <c r="H29" s="15" t="e">
        <f t="shared" si="2"/>
        <v>#DIV/0!</v>
      </c>
      <c r="I29" s="15" t="e">
        <f t="shared" si="2"/>
        <v>#DIV/0!</v>
      </c>
      <c r="J29" s="15" t="e">
        <f t="shared" si="2"/>
        <v>#DIV/0!</v>
      </c>
      <c r="K29" s="15" t="e">
        <f t="shared" si="2"/>
        <v>#DIV/0!</v>
      </c>
      <c r="L29" s="15" t="e">
        <f t="shared" si="2"/>
        <v>#DIV/0!</v>
      </c>
      <c r="M29" s="15" t="e">
        <f t="shared" si="2"/>
        <v>#DIV/0!</v>
      </c>
      <c r="N29" s="15" t="e">
        <f t="shared" si="2"/>
        <v>#DIV/0!</v>
      </c>
      <c r="O29" s="16" t="e">
        <f>SUM(C29:N29)</f>
        <v>#DIV/0!</v>
      </c>
    </row>
    <row r="30" spans="2:15" x14ac:dyDescent="0.35">
      <c r="B30" s="12"/>
      <c r="C30" s="17"/>
      <c r="D30" s="17"/>
      <c r="E30" s="17"/>
      <c r="F30" s="17"/>
      <c r="G30" s="17"/>
      <c r="H30" s="17"/>
      <c r="I30" s="17"/>
      <c r="J30" s="17"/>
      <c r="K30" s="17"/>
      <c r="L30" s="17"/>
      <c r="M30" s="17"/>
      <c r="N30" s="17"/>
      <c r="O30" s="18"/>
    </row>
    <row r="31" spans="2:15" x14ac:dyDescent="0.35">
      <c r="B31" s="12" t="str">
        <f>Data!$B2</f>
        <v>SAVINGS</v>
      </c>
      <c r="C31" s="15" t="e">
        <f>C9/$O9</f>
        <v>#DIV/0!</v>
      </c>
      <c r="D31" s="15" t="e">
        <f t="shared" ref="D31:N31" si="3">D9/$O9</f>
        <v>#DIV/0!</v>
      </c>
      <c r="E31" s="15" t="e">
        <f t="shared" si="3"/>
        <v>#DIV/0!</v>
      </c>
      <c r="F31" s="15" t="e">
        <f t="shared" si="3"/>
        <v>#DIV/0!</v>
      </c>
      <c r="G31" s="15" t="e">
        <f t="shared" si="3"/>
        <v>#DIV/0!</v>
      </c>
      <c r="H31" s="15" t="e">
        <f t="shared" si="3"/>
        <v>#DIV/0!</v>
      </c>
      <c r="I31" s="15" t="e">
        <f t="shared" si="3"/>
        <v>#DIV/0!</v>
      </c>
      <c r="J31" s="15" t="e">
        <f t="shared" si="3"/>
        <v>#DIV/0!</v>
      </c>
      <c r="K31" s="15" t="e">
        <f t="shared" si="3"/>
        <v>#DIV/0!</v>
      </c>
      <c r="L31" s="15" t="e">
        <f t="shared" si="3"/>
        <v>#DIV/0!</v>
      </c>
      <c r="M31" s="15" t="e">
        <f t="shared" si="3"/>
        <v>#DIV/0!</v>
      </c>
      <c r="N31" s="15" t="e">
        <f t="shared" si="3"/>
        <v>#DIV/0!</v>
      </c>
      <c r="O31" s="16" t="e">
        <f>SUM(C31:N31)</f>
        <v>#DIV/0!</v>
      </c>
    </row>
    <row r="32" spans="2:15" x14ac:dyDescent="0.35">
      <c r="B32" s="12" t="str">
        <f>Data!$B3</f>
        <v>INVESTING</v>
      </c>
      <c r="C32" s="15" t="e">
        <f t="shared" ref="C32:N32" si="4">C10/$O10</f>
        <v>#DIV/0!</v>
      </c>
      <c r="D32" s="15" t="e">
        <f t="shared" si="4"/>
        <v>#DIV/0!</v>
      </c>
      <c r="E32" s="15" t="e">
        <f t="shared" si="4"/>
        <v>#DIV/0!</v>
      </c>
      <c r="F32" s="15" t="e">
        <f t="shared" si="4"/>
        <v>#DIV/0!</v>
      </c>
      <c r="G32" s="15" t="e">
        <f t="shared" si="4"/>
        <v>#DIV/0!</v>
      </c>
      <c r="H32" s="15" t="e">
        <f t="shared" si="4"/>
        <v>#DIV/0!</v>
      </c>
      <c r="I32" s="15" t="e">
        <f t="shared" si="4"/>
        <v>#DIV/0!</v>
      </c>
      <c r="J32" s="15" t="e">
        <f t="shared" si="4"/>
        <v>#DIV/0!</v>
      </c>
      <c r="K32" s="15" t="e">
        <f t="shared" si="4"/>
        <v>#DIV/0!</v>
      </c>
      <c r="L32" s="15" t="e">
        <f t="shared" si="4"/>
        <v>#DIV/0!</v>
      </c>
      <c r="M32" s="15" t="e">
        <f t="shared" si="4"/>
        <v>#DIV/0!</v>
      </c>
      <c r="N32" s="15" t="e">
        <f t="shared" si="4"/>
        <v>#DIV/0!</v>
      </c>
      <c r="O32" s="16" t="e">
        <f>SUM(C32:N32)</f>
        <v>#DIV/0!</v>
      </c>
    </row>
    <row r="33" spans="2:15" x14ac:dyDescent="0.35">
      <c r="B33" s="12" t="str">
        <f>Data!$B4</f>
        <v>HOME</v>
      </c>
      <c r="C33" s="15" t="e">
        <f t="shared" ref="C33:N33" si="5">C11/$O11</f>
        <v>#DIV/0!</v>
      </c>
      <c r="D33" s="15" t="e">
        <f t="shared" si="5"/>
        <v>#DIV/0!</v>
      </c>
      <c r="E33" s="15" t="e">
        <f t="shared" si="5"/>
        <v>#DIV/0!</v>
      </c>
      <c r="F33" s="15" t="e">
        <f t="shared" si="5"/>
        <v>#DIV/0!</v>
      </c>
      <c r="G33" s="15" t="e">
        <f t="shared" si="5"/>
        <v>#DIV/0!</v>
      </c>
      <c r="H33" s="15" t="e">
        <f t="shared" si="5"/>
        <v>#DIV/0!</v>
      </c>
      <c r="I33" s="15" t="e">
        <f t="shared" si="5"/>
        <v>#DIV/0!</v>
      </c>
      <c r="J33" s="15" t="e">
        <f t="shared" si="5"/>
        <v>#DIV/0!</v>
      </c>
      <c r="K33" s="15" t="e">
        <f t="shared" si="5"/>
        <v>#DIV/0!</v>
      </c>
      <c r="L33" s="15" t="e">
        <f t="shared" si="5"/>
        <v>#DIV/0!</v>
      </c>
      <c r="M33" s="15" t="e">
        <f t="shared" si="5"/>
        <v>#DIV/0!</v>
      </c>
      <c r="N33" s="15" t="e">
        <f t="shared" si="5"/>
        <v>#DIV/0!</v>
      </c>
      <c r="O33" s="16" t="e">
        <f>SUM(C33:N33)</f>
        <v>#DIV/0!</v>
      </c>
    </row>
    <row r="34" spans="2:15" x14ac:dyDescent="0.35">
      <c r="B34" s="12" t="str">
        <f>Data!$B5</f>
        <v>PERSONAL/ FAMILY</v>
      </c>
      <c r="C34" s="15" t="e">
        <f t="shared" ref="C34:N34" si="6">C12/$O12</f>
        <v>#DIV/0!</v>
      </c>
      <c r="D34" s="15" t="e">
        <f t="shared" si="6"/>
        <v>#DIV/0!</v>
      </c>
      <c r="E34" s="15" t="e">
        <f t="shared" si="6"/>
        <v>#DIV/0!</v>
      </c>
      <c r="F34" s="15" t="e">
        <f t="shared" si="6"/>
        <v>#DIV/0!</v>
      </c>
      <c r="G34" s="15" t="e">
        <f t="shared" si="6"/>
        <v>#DIV/0!</v>
      </c>
      <c r="H34" s="15" t="e">
        <f t="shared" si="6"/>
        <v>#DIV/0!</v>
      </c>
      <c r="I34" s="15" t="e">
        <f t="shared" si="6"/>
        <v>#DIV/0!</v>
      </c>
      <c r="J34" s="15" t="e">
        <f t="shared" si="6"/>
        <v>#DIV/0!</v>
      </c>
      <c r="K34" s="15" t="e">
        <f t="shared" si="6"/>
        <v>#DIV/0!</v>
      </c>
      <c r="L34" s="15" t="e">
        <f t="shared" si="6"/>
        <v>#DIV/0!</v>
      </c>
      <c r="M34" s="15" t="e">
        <f t="shared" si="6"/>
        <v>#DIV/0!</v>
      </c>
      <c r="N34" s="15" t="e">
        <f t="shared" si="6"/>
        <v>#DIV/0!</v>
      </c>
      <c r="O34" s="16" t="e">
        <f t="shared" ref="O34:O39" si="7">SUM(C34:N34)</f>
        <v>#DIV/0!</v>
      </c>
    </row>
    <row r="35" spans="2:15" x14ac:dyDescent="0.35">
      <c r="B35" s="12" t="str">
        <f>Data!$B6</f>
        <v>CAR/ TRANSPORTATION</v>
      </c>
      <c r="C35" s="15" t="e">
        <f t="shared" ref="C35:N35" si="8">C13/$O13</f>
        <v>#DIV/0!</v>
      </c>
      <c r="D35" s="15" t="e">
        <f t="shared" si="8"/>
        <v>#DIV/0!</v>
      </c>
      <c r="E35" s="15" t="e">
        <f t="shared" si="8"/>
        <v>#DIV/0!</v>
      </c>
      <c r="F35" s="15" t="e">
        <f t="shared" si="8"/>
        <v>#DIV/0!</v>
      </c>
      <c r="G35" s="15" t="e">
        <f t="shared" si="8"/>
        <v>#DIV/0!</v>
      </c>
      <c r="H35" s="15" t="e">
        <f t="shared" si="8"/>
        <v>#DIV/0!</v>
      </c>
      <c r="I35" s="15" t="e">
        <f t="shared" si="8"/>
        <v>#DIV/0!</v>
      </c>
      <c r="J35" s="15" t="e">
        <f t="shared" si="8"/>
        <v>#DIV/0!</v>
      </c>
      <c r="K35" s="15" t="e">
        <f t="shared" si="8"/>
        <v>#DIV/0!</v>
      </c>
      <c r="L35" s="15" t="e">
        <f t="shared" si="8"/>
        <v>#DIV/0!</v>
      </c>
      <c r="M35" s="15" t="e">
        <f t="shared" si="8"/>
        <v>#DIV/0!</v>
      </c>
      <c r="N35" s="15" t="e">
        <f t="shared" si="8"/>
        <v>#DIV/0!</v>
      </c>
      <c r="O35" s="16" t="e">
        <f>SUM(C35:N35)</f>
        <v>#DIV/0!</v>
      </c>
    </row>
    <row r="36" spans="2:15" x14ac:dyDescent="0.35">
      <c r="B36" s="12" t="str">
        <f>Data!$B7</f>
        <v>HEALTH &amp; WELLNESS</v>
      </c>
      <c r="C36" s="15" t="e">
        <f t="shared" ref="C36:N36" si="9">C14/$O14</f>
        <v>#DIV/0!</v>
      </c>
      <c r="D36" s="15" t="e">
        <f t="shared" si="9"/>
        <v>#DIV/0!</v>
      </c>
      <c r="E36" s="15" t="e">
        <f t="shared" si="9"/>
        <v>#DIV/0!</v>
      </c>
      <c r="F36" s="15" t="e">
        <f t="shared" si="9"/>
        <v>#DIV/0!</v>
      </c>
      <c r="G36" s="15" t="e">
        <f t="shared" si="9"/>
        <v>#DIV/0!</v>
      </c>
      <c r="H36" s="15" t="e">
        <f t="shared" si="9"/>
        <v>#DIV/0!</v>
      </c>
      <c r="I36" s="15" t="e">
        <f t="shared" si="9"/>
        <v>#DIV/0!</v>
      </c>
      <c r="J36" s="15" t="e">
        <f t="shared" si="9"/>
        <v>#DIV/0!</v>
      </c>
      <c r="K36" s="15" t="e">
        <f t="shared" si="9"/>
        <v>#DIV/0!</v>
      </c>
      <c r="L36" s="15" t="e">
        <f t="shared" si="9"/>
        <v>#DIV/0!</v>
      </c>
      <c r="M36" s="15" t="e">
        <f t="shared" si="9"/>
        <v>#DIV/0!</v>
      </c>
      <c r="N36" s="15" t="e">
        <f t="shared" si="9"/>
        <v>#DIV/0!</v>
      </c>
      <c r="O36" s="16" t="e">
        <f t="shared" si="7"/>
        <v>#DIV/0!</v>
      </c>
    </row>
    <row r="37" spans="2:15" x14ac:dyDescent="0.35">
      <c r="B37" s="12" t="str">
        <f>Data!$B8</f>
        <v>FUN</v>
      </c>
      <c r="C37" s="15" t="e">
        <f t="shared" ref="C37:N37" si="10">C15/$O15</f>
        <v>#DIV/0!</v>
      </c>
      <c r="D37" s="15" t="e">
        <f t="shared" si="10"/>
        <v>#DIV/0!</v>
      </c>
      <c r="E37" s="15" t="e">
        <f t="shared" si="10"/>
        <v>#DIV/0!</v>
      </c>
      <c r="F37" s="15" t="e">
        <f t="shared" si="10"/>
        <v>#DIV/0!</v>
      </c>
      <c r="G37" s="15" t="e">
        <f t="shared" si="10"/>
        <v>#DIV/0!</v>
      </c>
      <c r="H37" s="15" t="e">
        <f t="shared" si="10"/>
        <v>#DIV/0!</v>
      </c>
      <c r="I37" s="15" t="e">
        <f t="shared" si="10"/>
        <v>#DIV/0!</v>
      </c>
      <c r="J37" s="15" t="e">
        <f t="shared" si="10"/>
        <v>#DIV/0!</v>
      </c>
      <c r="K37" s="15" t="e">
        <f t="shared" si="10"/>
        <v>#DIV/0!</v>
      </c>
      <c r="L37" s="15" t="e">
        <f t="shared" si="10"/>
        <v>#DIV/0!</v>
      </c>
      <c r="M37" s="15" t="e">
        <f t="shared" si="10"/>
        <v>#DIV/0!</v>
      </c>
      <c r="N37" s="15" t="e">
        <f t="shared" si="10"/>
        <v>#DIV/0!</v>
      </c>
      <c r="O37" s="16" t="e">
        <f t="shared" si="7"/>
        <v>#DIV/0!</v>
      </c>
    </row>
    <row r="38" spans="2:15" x14ac:dyDescent="0.35">
      <c r="B38" s="12" t="str">
        <f>Data!$B9</f>
        <v>DEBT</v>
      </c>
      <c r="C38" s="15" t="e">
        <f t="shared" ref="C38:N38" si="11">C16/$O16</f>
        <v>#DIV/0!</v>
      </c>
      <c r="D38" s="15" t="e">
        <f t="shared" si="11"/>
        <v>#DIV/0!</v>
      </c>
      <c r="E38" s="15" t="e">
        <f t="shared" si="11"/>
        <v>#DIV/0!</v>
      </c>
      <c r="F38" s="15" t="e">
        <f t="shared" si="11"/>
        <v>#DIV/0!</v>
      </c>
      <c r="G38" s="15" t="e">
        <f t="shared" si="11"/>
        <v>#DIV/0!</v>
      </c>
      <c r="H38" s="15" t="e">
        <f t="shared" si="11"/>
        <v>#DIV/0!</v>
      </c>
      <c r="I38" s="15" t="e">
        <f t="shared" si="11"/>
        <v>#DIV/0!</v>
      </c>
      <c r="J38" s="15" t="e">
        <f t="shared" si="11"/>
        <v>#DIV/0!</v>
      </c>
      <c r="K38" s="15" t="e">
        <f t="shared" si="11"/>
        <v>#DIV/0!</v>
      </c>
      <c r="L38" s="15" t="e">
        <f t="shared" si="11"/>
        <v>#DIV/0!</v>
      </c>
      <c r="M38" s="15" t="e">
        <f t="shared" si="11"/>
        <v>#DIV/0!</v>
      </c>
      <c r="N38" s="15" t="e">
        <f t="shared" si="11"/>
        <v>#DIV/0!</v>
      </c>
      <c r="O38" s="16" t="e">
        <f t="shared" si="7"/>
        <v>#DIV/0!</v>
      </c>
    </row>
    <row r="39" spans="2:15" x14ac:dyDescent="0.35">
      <c r="B39" s="12" t="str">
        <f>Data!$B10</f>
        <v>INSURANCE</v>
      </c>
      <c r="C39" s="15" t="e">
        <f t="shared" ref="C39:N39" si="12">C17/$O17</f>
        <v>#DIV/0!</v>
      </c>
      <c r="D39" s="15" t="e">
        <f t="shared" si="12"/>
        <v>#DIV/0!</v>
      </c>
      <c r="E39" s="15" t="e">
        <f t="shared" si="12"/>
        <v>#DIV/0!</v>
      </c>
      <c r="F39" s="15" t="e">
        <f t="shared" si="12"/>
        <v>#DIV/0!</v>
      </c>
      <c r="G39" s="15" t="e">
        <f t="shared" si="12"/>
        <v>#DIV/0!</v>
      </c>
      <c r="H39" s="15" t="e">
        <f t="shared" si="12"/>
        <v>#DIV/0!</v>
      </c>
      <c r="I39" s="15" t="e">
        <f t="shared" si="12"/>
        <v>#DIV/0!</v>
      </c>
      <c r="J39" s="15" t="e">
        <f t="shared" si="12"/>
        <v>#DIV/0!</v>
      </c>
      <c r="K39" s="15" t="e">
        <f t="shared" si="12"/>
        <v>#DIV/0!</v>
      </c>
      <c r="L39" s="15" t="e">
        <f t="shared" si="12"/>
        <v>#DIV/0!</v>
      </c>
      <c r="M39" s="15" t="e">
        <f t="shared" si="12"/>
        <v>#DIV/0!</v>
      </c>
      <c r="N39" s="15" t="e">
        <f t="shared" si="12"/>
        <v>#DIV/0!</v>
      </c>
      <c r="O39" s="16" t="e">
        <f t="shared" si="7"/>
        <v>#DIV/0!</v>
      </c>
    </row>
    <row r="40" spans="2:15" x14ac:dyDescent="0.35">
      <c r="B40" s="11"/>
      <c r="C40" s="15"/>
      <c r="D40" s="15"/>
      <c r="E40" s="15"/>
      <c r="F40" s="15"/>
      <c r="G40" s="15"/>
      <c r="H40" s="15"/>
      <c r="I40" s="15"/>
      <c r="J40" s="15"/>
      <c r="K40" s="15"/>
      <c r="L40" s="15"/>
      <c r="M40" s="15"/>
      <c r="N40" s="15"/>
      <c r="O40" s="16"/>
    </row>
    <row r="41" spans="2:15" x14ac:dyDescent="0.35">
      <c r="B41" s="11" t="s">
        <v>86</v>
      </c>
      <c r="C41" s="15" t="e">
        <f>C19/$O19</f>
        <v>#DIV/0!</v>
      </c>
      <c r="D41" s="15" t="e">
        <f t="shared" ref="D41:N41" si="13">D19/$O19</f>
        <v>#DIV/0!</v>
      </c>
      <c r="E41" s="15" t="e">
        <f t="shared" si="13"/>
        <v>#DIV/0!</v>
      </c>
      <c r="F41" s="15" t="e">
        <f t="shared" si="13"/>
        <v>#DIV/0!</v>
      </c>
      <c r="G41" s="15" t="e">
        <f t="shared" si="13"/>
        <v>#DIV/0!</v>
      </c>
      <c r="H41" s="15" t="e">
        <f t="shared" si="13"/>
        <v>#DIV/0!</v>
      </c>
      <c r="I41" s="15" t="e">
        <f t="shared" si="13"/>
        <v>#DIV/0!</v>
      </c>
      <c r="J41" s="15" t="e">
        <f t="shared" si="13"/>
        <v>#DIV/0!</v>
      </c>
      <c r="K41" s="15" t="e">
        <f t="shared" si="13"/>
        <v>#DIV/0!</v>
      </c>
      <c r="L41" s="15" t="e">
        <f t="shared" si="13"/>
        <v>#DIV/0!</v>
      </c>
      <c r="M41" s="15" t="e">
        <f t="shared" si="13"/>
        <v>#DIV/0!</v>
      </c>
      <c r="N41" s="15" t="e">
        <f t="shared" si="13"/>
        <v>#DIV/0!</v>
      </c>
      <c r="O41" s="16" t="e">
        <f>SUM(C41:N41)</f>
        <v>#DIV/0!</v>
      </c>
    </row>
    <row r="42" spans="2:15" x14ac:dyDescent="0.35">
      <c r="B42" s="12"/>
      <c r="C42" s="17"/>
      <c r="D42" s="17"/>
      <c r="E42" s="17"/>
      <c r="F42" s="17"/>
      <c r="G42" s="17"/>
      <c r="H42" s="17"/>
      <c r="I42" s="17"/>
      <c r="J42" s="17"/>
      <c r="K42" s="17"/>
      <c r="L42" s="17"/>
      <c r="M42" s="17"/>
      <c r="N42" s="17"/>
      <c r="O42" s="18"/>
    </row>
    <row r="43" spans="2:15" ht="16" thickBot="1" x14ac:dyDescent="0.4">
      <c r="B43" s="13" t="str">
        <f>B21</f>
        <v>Savings</v>
      </c>
      <c r="C43" s="19" t="e">
        <f>C21/$O21</f>
        <v>#DIV/0!</v>
      </c>
      <c r="D43" s="19" t="e">
        <f t="shared" ref="D43:N43" si="14">D21/$O21</f>
        <v>#DIV/0!</v>
      </c>
      <c r="E43" s="19" t="e">
        <f t="shared" si="14"/>
        <v>#DIV/0!</v>
      </c>
      <c r="F43" s="19" t="e">
        <f t="shared" si="14"/>
        <v>#DIV/0!</v>
      </c>
      <c r="G43" s="19" t="e">
        <f t="shared" si="14"/>
        <v>#DIV/0!</v>
      </c>
      <c r="H43" s="19" t="e">
        <f t="shared" si="14"/>
        <v>#DIV/0!</v>
      </c>
      <c r="I43" s="19" t="e">
        <f t="shared" si="14"/>
        <v>#DIV/0!</v>
      </c>
      <c r="J43" s="19" t="e">
        <f t="shared" si="14"/>
        <v>#DIV/0!</v>
      </c>
      <c r="K43" s="19" t="e">
        <f t="shared" si="14"/>
        <v>#DIV/0!</v>
      </c>
      <c r="L43" s="19" t="e">
        <f t="shared" si="14"/>
        <v>#DIV/0!</v>
      </c>
      <c r="M43" s="19" t="e">
        <f t="shared" si="14"/>
        <v>#DIV/0!</v>
      </c>
      <c r="N43" s="19" t="e">
        <f t="shared" si="14"/>
        <v>#DIV/0!</v>
      </c>
      <c r="O43" s="20" t="e">
        <f>SUM(C43:N43)</f>
        <v>#DIV/0!</v>
      </c>
    </row>
    <row r="45" spans="2:15" x14ac:dyDescent="0.35">
      <c r="B45" s="99" t="s">
        <v>89</v>
      </c>
      <c r="C45" s="104"/>
      <c r="D45" s="104"/>
      <c r="E45" s="104"/>
      <c r="F45" s="104"/>
      <c r="G45" s="104"/>
      <c r="H45" s="104"/>
      <c r="I45" s="104"/>
      <c r="J45" s="104"/>
      <c r="K45" s="104"/>
      <c r="L45" s="104"/>
      <c r="M45" s="104"/>
      <c r="N45" s="104"/>
      <c r="O45" s="104"/>
    </row>
    <row r="46" spans="2:15" x14ac:dyDescent="0.35">
      <c r="B46" s="104"/>
      <c r="C46" s="104"/>
      <c r="D46" s="104"/>
      <c r="E46" s="104"/>
      <c r="F46" s="104"/>
      <c r="G46" s="104"/>
      <c r="H46" s="104"/>
      <c r="I46" s="104"/>
      <c r="J46" s="104"/>
      <c r="K46" s="104"/>
      <c r="L46" s="104"/>
      <c r="M46" s="104"/>
      <c r="N46" s="104"/>
      <c r="O46" s="104"/>
    </row>
    <row r="71" spans="2:15" x14ac:dyDescent="0.35">
      <c r="B71" s="99" t="s">
        <v>90</v>
      </c>
      <c r="C71" s="99"/>
      <c r="D71" s="99"/>
      <c r="E71" s="99"/>
      <c r="F71" s="99"/>
      <c r="G71" s="99"/>
      <c r="H71" s="99"/>
      <c r="I71" s="99"/>
      <c r="J71" s="99"/>
      <c r="K71" s="99"/>
      <c r="L71" s="99"/>
      <c r="M71" s="99"/>
      <c r="N71" s="99"/>
      <c r="O71" s="99"/>
    </row>
    <row r="72" spans="2:15" x14ac:dyDescent="0.35">
      <c r="B72" s="99"/>
      <c r="C72" s="99"/>
      <c r="D72" s="99"/>
      <c r="E72" s="99"/>
      <c r="F72" s="99"/>
      <c r="G72" s="99"/>
      <c r="H72" s="99"/>
      <c r="I72" s="99"/>
      <c r="J72" s="99"/>
      <c r="K72" s="99"/>
      <c r="L72" s="99"/>
      <c r="M72" s="99"/>
      <c r="N72" s="99"/>
      <c r="O72" s="99"/>
    </row>
    <row r="94" spans="6:19" x14ac:dyDescent="0.35">
      <c r="R94" s="83"/>
      <c r="S94" s="82"/>
    </row>
    <row r="95" spans="6:19" x14ac:dyDescent="0.35">
      <c r="F95" s="64" t="e">
        <f t="shared" ref="F95:F103" si="15">B9&amp;": "&amp;TEXT(O9/$O$19, "0%")</f>
        <v>#DIV/0!</v>
      </c>
      <c r="S95" s="82"/>
    </row>
    <row r="96" spans="6:19" x14ac:dyDescent="0.35">
      <c r="F96" s="64" t="e">
        <f t="shared" si="15"/>
        <v>#DIV/0!</v>
      </c>
    </row>
    <row r="97" spans="6:18" x14ac:dyDescent="0.35">
      <c r="F97" s="64" t="e">
        <f t="shared" si="15"/>
        <v>#DIV/0!</v>
      </c>
    </row>
    <row r="98" spans="6:18" x14ac:dyDescent="0.35">
      <c r="F98" s="64" t="e">
        <f t="shared" si="15"/>
        <v>#DIV/0!</v>
      </c>
    </row>
    <row r="99" spans="6:18" x14ac:dyDescent="0.35">
      <c r="F99" s="64" t="e">
        <f t="shared" si="15"/>
        <v>#DIV/0!</v>
      </c>
    </row>
    <row r="100" spans="6:18" x14ac:dyDescent="0.35">
      <c r="F100" s="64" t="e">
        <f t="shared" si="15"/>
        <v>#DIV/0!</v>
      </c>
    </row>
    <row r="101" spans="6:18" x14ac:dyDescent="0.35">
      <c r="F101" s="64" t="e">
        <f t="shared" si="15"/>
        <v>#DIV/0!</v>
      </c>
    </row>
    <row r="102" spans="6:18" x14ac:dyDescent="0.35">
      <c r="F102" s="64" t="e">
        <f t="shared" si="15"/>
        <v>#DIV/0!</v>
      </c>
    </row>
    <row r="103" spans="6:18" x14ac:dyDescent="0.35">
      <c r="F103" s="64" t="e">
        <f t="shared" si="15"/>
        <v>#DIV/0!</v>
      </c>
    </row>
    <row r="104" spans="6:18" x14ac:dyDescent="0.35">
      <c r="R104" s="83"/>
    </row>
    <row r="119" spans="2:15" x14ac:dyDescent="0.35">
      <c r="B119" s="99" t="s">
        <v>91</v>
      </c>
      <c r="C119" s="99"/>
      <c r="D119" s="99"/>
      <c r="E119" s="99"/>
      <c r="F119" s="99"/>
      <c r="G119" s="99"/>
      <c r="H119" s="99"/>
      <c r="I119" s="99"/>
      <c r="J119" s="99"/>
      <c r="K119" s="99"/>
      <c r="L119" s="99"/>
      <c r="M119" s="99"/>
      <c r="N119" s="99"/>
      <c r="O119" s="99"/>
    </row>
    <row r="120" spans="2:15" x14ac:dyDescent="0.35">
      <c r="B120" s="99"/>
      <c r="C120" s="99"/>
      <c r="D120" s="99"/>
      <c r="E120" s="99"/>
      <c r="F120" s="99"/>
      <c r="G120" s="99"/>
      <c r="H120" s="99"/>
      <c r="I120" s="99"/>
      <c r="J120" s="99"/>
      <c r="K120" s="99"/>
      <c r="L120" s="99"/>
      <c r="M120" s="99"/>
      <c r="N120" s="99"/>
      <c r="O120" s="99"/>
    </row>
  </sheetData>
  <sheetProtection algorithmName="SHA-512" hashValue="GLOPXQdMWmNaSaqS8pq7L6g9MXCvV+we4c3IQ6ab95weZIGDpXWtP4MlwvS9p6NgVABNtKTm603quHTnynXN6Q==" saltValue="2AtdTKHqpdmr5+rEFHkzGw==" spinCount="100000" sheet="1" objects="1" scenarios="1" selectLockedCells="1" selectUnlockedCells="1"/>
  <mergeCells count="7">
    <mergeCell ref="B119:O120"/>
    <mergeCell ref="B71:O72"/>
    <mergeCell ref="B5:O5"/>
    <mergeCell ref="B27:O27"/>
    <mergeCell ref="B1:O1"/>
    <mergeCell ref="B23:O24"/>
    <mergeCell ref="B45:O46"/>
  </mergeCells>
  <conditionalFormatting sqref="C7:O21 C29:O43">
    <cfRule type="cellIs" dxfId="25" priority="1" operator="lessThan">
      <formula>0</formula>
    </cfRule>
  </conditionalFormatting>
  <pageMargins left="0.75" right="0.75" top="1" bottom="1" header="0.5" footer="0.5"/>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U124"/>
  <sheetViews>
    <sheetView showGridLines="0" showRowColHeaders="0" zoomScaleNormal="100" workbookViewId="0">
      <selection activeCell="R82" sqref="R82"/>
    </sheetView>
  </sheetViews>
  <sheetFormatPr defaultColWidth="11" defaultRowHeight="15.5" x14ac:dyDescent="0.35"/>
  <cols>
    <col min="1" max="1" width="7.33203125" customWidth="1"/>
    <col min="2" max="2" width="32.83203125" customWidth="1"/>
    <col min="3" max="15" width="12.08203125" customWidth="1"/>
  </cols>
  <sheetData>
    <row r="1" spans="2:19" s="50" customFormat="1" ht="26" x14ac:dyDescent="0.6">
      <c r="B1" s="95" t="s">
        <v>92</v>
      </c>
      <c r="C1" s="103"/>
      <c r="D1" s="103"/>
      <c r="E1" s="103"/>
      <c r="F1" s="103"/>
      <c r="G1" s="103"/>
      <c r="H1" s="103"/>
      <c r="I1" s="103"/>
      <c r="J1" s="103"/>
      <c r="K1" s="103"/>
      <c r="L1" s="103"/>
      <c r="M1" s="103"/>
      <c r="N1" s="103"/>
      <c r="O1" s="103"/>
      <c r="P1" s="85"/>
      <c r="Q1" s="85"/>
      <c r="R1" s="85"/>
      <c r="S1" s="85"/>
    </row>
    <row r="5" spans="2:19" ht="16" thickBot="1" x14ac:dyDescent="0.4">
      <c r="B5" s="100" t="s">
        <v>93</v>
      </c>
      <c r="C5" s="101"/>
      <c r="D5" s="101"/>
      <c r="E5" s="101"/>
      <c r="F5" s="101"/>
      <c r="G5" s="101"/>
      <c r="H5" s="101"/>
      <c r="I5" s="101"/>
      <c r="J5" s="101"/>
      <c r="K5" s="101"/>
      <c r="L5" s="101"/>
      <c r="M5" s="101"/>
      <c r="N5" s="101"/>
      <c r="O5" s="102"/>
    </row>
    <row r="6" spans="2:19" x14ac:dyDescent="0.35">
      <c r="B6" s="8"/>
      <c r="C6" s="9" t="str">
        <f>Data!C1</f>
        <v>January</v>
      </c>
      <c r="D6" s="9" t="str">
        <f>Data!D1</f>
        <v>February</v>
      </c>
      <c r="E6" s="9" t="str">
        <f>Data!E1</f>
        <v>March</v>
      </c>
      <c r="F6" s="9" t="str">
        <f>Data!F1</f>
        <v>April</v>
      </c>
      <c r="G6" s="9" t="str">
        <f>Data!G1</f>
        <v>May</v>
      </c>
      <c r="H6" s="9" t="str">
        <f>Data!H1</f>
        <v>June</v>
      </c>
      <c r="I6" s="9" t="str">
        <f>Data!I1</f>
        <v>July</v>
      </c>
      <c r="J6" s="9" t="str">
        <f>Data!J1</f>
        <v>August</v>
      </c>
      <c r="K6" s="9" t="str">
        <f>Data!K1</f>
        <v>September</v>
      </c>
      <c r="L6" s="9" t="str">
        <f>Data!L1</f>
        <v>October</v>
      </c>
      <c r="M6" s="9" t="str">
        <f>Data!M1</f>
        <v>November</v>
      </c>
      <c r="N6" s="9" t="str">
        <f>Data!N1</f>
        <v>December</v>
      </c>
      <c r="O6" s="10" t="s">
        <v>85</v>
      </c>
    </row>
    <row r="7" spans="2:19" x14ac:dyDescent="0.35">
      <c r="B7" s="11" t="str">
        <f>Data!B14</f>
        <v>Income</v>
      </c>
      <c r="C7" s="53">
        <f>Data!C14-Data!Q14</f>
        <v>0</v>
      </c>
      <c r="D7" s="53">
        <f>Data!D14-Data!R14</f>
        <v>0</v>
      </c>
      <c r="E7" s="53">
        <f>Data!E14-Data!S14</f>
        <v>0</v>
      </c>
      <c r="F7" s="53">
        <f>Data!F14-Data!T14</f>
        <v>0</v>
      </c>
      <c r="G7" s="53">
        <f>Data!G14-Data!U14</f>
        <v>0</v>
      </c>
      <c r="H7" s="53">
        <f>Data!H14-Data!V14</f>
        <v>0</v>
      </c>
      <c r="I7" s="53">
        <f>Data!I14-Data!W14</f>
        <v>0</v>
      </c>
      <c r="J7" s="53">
        <f>Data!J14-Data!X14</f>
        <v>0</v>
      </c>
      <c r="K7" s="53">
        <f>Data!K14-Data!Y14</f>
        <v>0</v>
      </c>
      <c r="L7" s="53">
        <f>Data!L14-Data!Z14</f>
        <v>0</v>
      </c>
      <c r="M7" s="53">
        <f>Data!M14-Data!AA14</f>
        <v>0</v>
      </c>
      <c r="N7" s="53">
        <f>Data!N14-Data!AB14</f>
        <v>0</v>
      </c>
      <c r="O7" s="54">
        <f>SUM(C7:N7)</f>
        <v>0</v>
      </c>
    </row>
    <row r="8" spans="2:19" x14ac:dyDescent="0.35">
      <c r="B8" s="12"/>
      <c r="C8" s="53"/>
      <c r="D8" s="53"/>
      <c r="E8" s="53"/>
      <c r="F8" s="53"/>
      <c r="G8" s="53"/>
      <c r="H8" s="53"/>
      <c r="I8" s="53"/>
      <c r="J8" s="53"/>
      <c r="K8" s="53"/>
      <c r="L8" s="53"/>
      <c r="M8" s="53"/>
      <c r="N8" s="53"/>
      <c r="O8" s="55"/>
    </row>
    <row r="9" spans="2:19" x14ac:dyDescent="0.35">
      <c r="B9" s="12" t="str">
        <f>Data!$B2</f>
        <v>SAVINGS</v>
      </c>
      <c r="C9" s="53">
        <f>-Data!C2--Data!Q2</f>
        <v>0</v>
      </c>
      <c r="D9" s="53">
        <f>-Data!D2--Data!R2</f>
        <v>0</v>
      </c>
      <c r="E9" s="53">
        <f>-Data!E2--Data!S2</f>
        <v>0</v>
      </c>
      <c r="F9" s="53">
        <f>-Data!F2--Data!T2</f>
        <v>0</v>
      </c>
      <c r="G9" s="53">
        <f>-Data!G2--Data!U2</f>
        <v>0</v>
      </c>
      <c r="H9" s="53">
        <f>-Data!H2--Data!V2</f>
        <v>0</v>
      </c>
      <c r="I9" s="53">
        <f>-Data!I2--Data!W2</f>
        <v>0</v>
      </c>
      <c r="J9" s="53">
        <f>-Data!J2--Data!X2</f>
        <v>0</v>
      </c>
      <c r="K9" s="53">
        <f>-Data!K2--Data!Y2</f>
        <v>0</v>
      </c>
      <c r="L9" s="53">
        <f>-Data!L2--Data!Z2</f>
        <v>0</v>
      </c>
      <c r="M9" s="53">
        <f>-Data!M2--Data!AA2</f>
        <v>0</v>
      </c>
      <c r="N9" s="53">
        <f>-Data!N2--Data!AB2</f>
        <v>0</v>
      </c>
      <c r="O9" s="55">
        <f>SUM(C9:N9)</f>
        <v>0</v>
      </c>
      <c r="Q9" s="64">
        <f t="shared" ref="Q9:Q17" si="0">ABS($O9)</f>
        <v>0</v>
      </c>
      <c r="S9" s="14"/>
    </row>
    <row r="10" spans="2:19" x14ac:dyDescent="0.35">
      <c r="B10" s="12" t="str">
        <f>Data!$B3</f>
        <v>INVESTING</v>
      </c>
      <c r="C10" s="53">
        <f>-Data!C3--Data!Q3</f>
        <v>0</v>
      </c>
      <c r="D10" s="53">
        <f>-Data!D3--Data!R3</f>
        <v>0</v>
      </c>
      <c r="E10" s="53">
        <f>-Data!E3--Data!S3</f>
        <v>0</v>
      </c>
      <c r="F10" s="53">
        <f>-Data!F3--Data!T3</f>
        <v>0</v>
      </c>
      <c r="G10" s="53">
        <f>-Data!G3--Data!U3</f>
        <v>0</v>
      </c>
      <c r="H10" s="53">
        <f>-Data!H3--Data!V3</f>
        <v>0</v>
      </c>
      <c r="I10" s="53">
        <f>-Data!I3--Data!W3</f>
        <v>0</v>
      </c>
      <c r="J10" s="53">
        <f>-Data!J3--Data!X3</f>
        <v>0</v>
      </c>
      <c r="K10" s="53">
        <f>-Data!K3--Data!Y3</f>
        <v>0</v>
      </c>
      <c r="L10" s="53">
        <f>-Data!L3--Data!Z3</f>
        <v>0</v>
      </c>
      <c r="M10" s="53">
        <f>-Data!M3--Data!AA3</f>
        <v>0</v>
      </c>
      <c r="N10" s="53">
        <f>-Data!N3--Data!AB3</f>
        <v>0</v>
      </c>
      <c r="O10" s="55">
        <f>SUM(C10:N10)</f>
        <v>0</v>
      </c>
      <c r="Q10" s="64">
        <f t="shared" si="0"/>
        <v>0</v>
      </c>
      <c r="S10" s="14"/>
    </row>
    <row r="11" spans="2:19" x14ac:dyDescent="0.35">
      <c r="B11" s="12" t="str">
        <f>Data!$B4</f>
        <v>HOME</v>
      </c>
      <c r="C11" s="53">
        <f>-Data!C4--Data!Q4</f>
        <v>0</v>
      </c>
      <c r="D11" s="53">
        <f>-Data!D4--Data!R4</f>
        <v>0</v>
      </c>
      <c r="E11" s="53">
        <f>-Data!E4--Data!S4</f>
        <v>0</v>
      </c>
      <c r="F11" s="53">
        <f>-Data!F4--Data!T4</f>
        <v>0</v>
      </c>
      <c r="G11" s="53">
        <f>-Data!G4--Data!U4</f>
        <v>0</v>
      </c>
      <c r="H11" s="53">
        <f>-Data!H4--Data!V4</f>
        <v>0</v>
      </c>
      <c r="I11" s="53">
        <f>-Data!I4--Data!W4</f>
        <v>0</v>
      </c>
      <c r="J11" s="53">
        <f>-Data!J4--Data!X4</f>
        <v>0</v>
      </c>
      <c r="K11" s="53">
        <f>-Data!K4--Data!Y4</f>
        <v>0</v>
      </c>
      <c r="L11" s="53">
        <f>-Data!L4--Data!Z4</f>
        <v>0</v>
      </c>
      <c r="M11" s="53">
        <f>-Data!M4--Data!AA4</f>
        <v>0</v>
      </c>
      <c r="N11" s="53">
        <f>-Data!N4--Data!AB4</f>
        <v>0</v>
      </c>
      <c r="O11" s="55">
        <f>SUM(C11:N11)</f>
        <v>0</v>
      </c>
      <c r="Q11" s="64">
        <f t="shared" si="0"/>
        <v>0</v>
      </c>
      <c r="S11" s="14"/>
    </row>
    <row r="12" spans="2:19" x14ac:dyDescent="0.35">
      <c r="B12" s="12" t="str">
        <f>Data!$B5</f>
        <v>PERSONAL/ FAMILY</v>
      </c>
      <c r="C12" s="53">
        <f>-Data!C5--Data!Q5</f>
        <v>0</v>
      </c>
      <c r="D12" s="53">
        <f>-Data!D5--Data!R5</f>
        <v>0</v>
      </c>
      <c r="E12" s="53">
        <f>-Data!E5--Data!S5</f>
        <v>0</v>
      </c>
      <c r="F12" s="53">
        <f>-Data!F5--Data!T5</f>
        <v>0</v>
      </c>
      <c r="G12" s="53">
        <f>-Data!G5--Data!U5</f>
        <v>0</v>
      </c>
      <c r="H12" s="53">
        <f>-Data!H5--Data!V5</f>
        <v>0</v>
      </c>
      <c r="I12" s="53">
        <f>-Data!I5--Data!W5</f>
        <v>0</v>
      </c>
      <c r="J12" s="53">
        <f>-Data!J5--Data!X5</f>
        <v>0</v>
      </c>
      <c r="K12" s="53">
        <f>-Data!K5--Data!Y5</f>
        <v>0</v>
      </c>
      <c r="L12" s="53">
        <f>-Data!L5--Data!Z5</f>
        <v>0</v>
      </c>
      <c r="M12" s="53">
        <f>-Data!M5--Data!AA5</f>
        <v>0</v>
      </c>
      <c r="N12" s="53">
        <f>-Data!N5--Data!AB5</f>
        <v>0</v>
      </c>
      <c r="O12" s="55">
        <f t="shared" ref="O12:O17" si="1">SUM(C12:N12)</f>
        <v>0</v>
      </c>
      <c r="Q12" s="64">
        <f t="shared" si="0"/>
        <v>0</v>
      </c>
      <c r="S12" s="14"/>
    </row>
    <row r="13" spans="2:19" x14ac:dyDescent="0.35">
      <c r="B13" s="12" t="str">
        <f>Data!$B6</f>
        <v>CAR/ TRANSPORTATION</v>
      </c>
      <c r="C13" s="53">
        <f>-Data!C6--Data!Q6</f>
        <v>0</v>
      </c>
      <c r="D13" s="53">
        <f>-Data!D6--Data!R6</f>
        <v>0</v>
      </c>
      <c r="E13" s="53">
        <f>-Data!E6--Data!S6</f>
        <v>0</v>
      </c>
      <c r="F13" s="53">
        <f>-Data!F6--Data!T6</f>
        <v>0</v>
      </c>
      <c r="G13" s="53">
        <f>-Data!G6--Data!U6</f>
        <v>0</v>
      </c>
      <c r="H13" s="53">
        <f>-Data!H6--Data!V6</f>
        <v>0</v>
      </c>
      <c r="I13" s="53">
        <f>-Data!I6--Data!W6</f>
        <v>0</v>
      </c>
      <c r="J13" s="53">
        <f>-Data!J6--Data!X6</f>
        <v>0</v>
      </c>
      <c r="K13" s="53">
        <f>-Data!K6--Data!Y6</f>
        <v>0</v>
      </c>
      <c r="L13" s="53">
        <f>-Data!L6--Data!Z6</f>
        <v>0</v>
      </c>
      <c r="M13" s="53">
        <f>-Data!M6--Data!AA6</f>
        <v>0</v>
      </c>
      <c r="N13" s="53">
        <f>-Data!N6--Data!AB6</f>
        <v>0</v>
      </c>
      <c r="O13" s="55">
        <f t="shared" si="1"/>
        <v>0</v>
      </c>
      <c r="Q13" s="64">
        <f t="shared" si="0"/>
        <v>0</v>
      </c>
      <c r="S13" s="14"/>
    </row>
    <row r="14" spans="2:19" x14ac:dyDescent="0.35">
      <c r="B14" s="12" t="str">
        <f>Data!$B7</f>
        <v>HEALTH &amp; WELLNESS</v>
      </c>
      <c r="C14" s="53">
        <f>-Data!C7--Data!Q7</f>
        <v>0</v>
      </c>
      <c r="D14" s="53">
        <f>-Data!D7--Data!R7</f>
        <v>0</v>
      </c>
      <c r="E14" s="53">
        <f>-Data!E7--Data!S7</f>
        <v>0</v>
      </c>
      <c r="F14" s="53">
        <f>-Data!F7--Data!T7</f>
        <v>0</v>
      </c>
      <c r="G14" s="53">
        <f>-Data!G7--Data!U7</f>
        <v>0</v>
      </c>
      <c r="H14" s="53">
        <f>-Data!H7--Data!V7</f>
        <v>0</v>
      </c>
      <c r="I14" s="53">
        <f>-Data!I7--Data!W7</f>
        <v>0</v>
      </c>
      <c r="J14" s="53">
        <f>-Data!J7--Data!X7</f>
        <v>0</v>
      </c>
      <c r="K14" s="53">
        <f>-Data!K7--Data!Y7</f>
        <v>0</v>
      </c>
      <c r="L14" s="53">
        <f>-Data!L7--Data!Z7</f>
        <v>0</v>
      </c>
      <c r="M14" s="53">
        <f>-Data!M7--Data!AA7</f>
        <v>0</v>
      </c>
      <c r="N14" s="53">
        <f>-Data!N7--Data!AB7</f>
        <v>0</v>
      </c>
      <c r="O14" s="55">
        <f t="shared" si="1"/>
        <v>0</v>
      </c>
      <c r="Q14" s="64">
        <f t="shared" si="0"/>
        <v>0</v>
      </c>
      <c r="S14" s="14"/>
    </row>
    <row r="15" spans="2:19" x14ac:dyDescent="0.35">
      <c r="B15" s="12" t="str">
        <f>Data!$B8</f>
        <v>FUN</v>
      </c>
      <c r="C15" s="53">
        <f>-Data!C8--Data!Q8</f>
        <v>0</v>
      </c>
      <c r="D15" s="53">
        <f>-Data!D8--Data!R8</f>
        <v>0</v>
      </c>
      <c r="E15" s="53">
        <f>-Data!E8--Data!S8</f>
        <v>0</v>
      </c>
      <c r="F15" s="53">
        <f>-Data!F8--Data!T8</f>
        <v>0</v>
      </c>
      <c r="G15" s="53">
        <f>-Data!G8--Data!U8</f>
        <v>0</v>
      </c>
      <c r="H15" s="53">
        <f>-Data!H8--Data!V8</f>
        <v>0</v>
      </c>
      <c r="I15" s="53">
        <f>-Data!I8--Data!W8</f>
        <v>0</v>
      </c>
      <c r="J15" s="53">
        <f>-Data!J8--Data!X8</f>
        <v>0</v>
      </c>
      <c r="K15" s="53">
        <f>-Data!K8--Data!Y8</f>
        <v>0</v>
      </c>
      <c r="L15" s="53">
        <f>-Data!L8--Data!Z8</f>
        <v>0</v>
      </c>
      <c r="M15" s="53">
        <f>-Data!M8--Data!AA8</f>
        <v>0</v>
      </c>
      <c r="N15" s="53">
        <f>-Data!N8--Data!AB8</f>
        <v>0</v>
      </c>
      <c r="O15" s="55">
        <f t="shared" si="1"/>
        <v>0</v>
      </c>
      <c r="Q15" s="64">
        <f t="shared" si="0"/>
        <v>0</v>
      </c>
      <c r="S15" s="14"/>
    </row>
    <row r="16" spans="2:19" x14ac:dyDescent="0.35">
      <c r="B16" s="12" t="str">
        <f>Data!$B9</f>
        <v>DEBT</v>
      </c>
      <c r="C16" s="53">
        <f>-Data!C9--Data!Q9</f>
        <v>0</v>
      </c>
      <c r="D16" s="53">
        <f>-Data!D9--Data!R9</f>
        <v>0</v>
      </c>
      <c r="E16" s="53">
        <f>-Data!E9--Data!S9</f>
        <v>0</v>
      </c>
      <c r="F16" s="53">
        <f>-Data!F9--Data!T9</f>
        <v>0</v>
      </c>
      <c r="G16" s="53">
        <f>-Data!G9--Data!U9</f>
        <v>0</v>
      </c>
      <c r="H16" s="53">
        <f>-Data!H9--Data!V9</f>
        <v>0</v>
      </c>
      <c r="I16" s="53">
        <f>-Data!I9--Data!W9</f>
        <v>0</v>
      </c>
      <c r="J16" s="53">
        <f>-Data!J9--Data!X9</f>
        <v>0</v>
      </c>
      <c r="K16" s="53">
        <f>-Data!K9--Data!Y9</f>
        <v>0</v>
      </c>
      <c r="L16" s="53">
        <f>-Data!L9--Data!Z9</f>
        <v>0</v>
      </c>
      <c r="M16" s="53">
        <f>-Data!M9--Data!AA9</f>
        <v>0</v>
      </c>
      <c r="N16" s="53">
        <f>-Data!N9--Data!AB9</f>
        <v>0</v>
      </c>
      <c r="O16" s="55">
        <f t="shared" si="1"/>
        <v>0</v>
      </c>
      <c r="Q16" s="64">
        <f t="shared" si="0"/>
        <v>0</v>
      </c>
      <c r="S16" s="14"/>
    </row>
    <row r="17" spans="2:21" x14ac:dyDescent="0.35">
      <c r="B17" s="12" t="str">
        <f>Data!$B10</f>
        <v>INSURANCE</v>
      </c>
      <c r="C17" s="53">
        <f>-Data!C10--Data!Q10</f>
        <v>0</v>
      </c>
      <c r="D17" s="53">
        <f>-Data!D10--Data!R10</f>
        <v>0</v>
      </c>
      <c r="E17" s="53">
        <f>-Data!E10--Data!S10</f>
        <v>0</v>
      </c>
      <c r="F17" s="53">
        <f>-Data!F10--Data!T10</f>
        <v>0</v>
      </c>
      <c r="G17" s="53">
        <f>-Data!G10--Data!U10</f>
        <v>0</v>
      </c>
      <c r="H17" s="53">
        <f>-Data!H10--Data!V10</f>
        <v>0</v>
      </c>
      <c r="I17" s="53">
        <f>-Data!I10--Data!W10</f>
        <v>0</v>
      </c>
      <c r="J17" s="53">
        <f>-Data!J10--Data!X10</f>
        <v>0</v>
      </c>
      <c r="K17" s="53">
        <f>-Data!K10--Data!Y10</f>
        <v>0</v>
      </c>
      <c r="L17" s="53">
        <f>-Data!L10--Data!Z10</f>
        <v>0</v>
      </c>
      <c r="M17" s="53">
        <f>-Data!M10--Data!AA10</f>
        <v>0</v>
      </c>
      <c r="N17" s="53">
        <f>-Data!N10--Data!AB10</f>
        <v>0</v>
      </c>
      <c r="O17" s="55">
        <f t="shared" si="1"/>
        <v>0</v>
      </c>
      <c r="Q17" s="64">
        <f t="shared" si="0"/>
        <v>0</v>
      </c>
      <c r="S17" s="14"/>
    </row>
    <row r="18" spans="2:21" x14ac:dyDescent="0.35">
      <c r="B18" s="12"/>
      <c r="C18" s="53"/>
      <c r="D18" s="53"/>
      <c r="E18" s="53"/>
      <c r="F18" s="53"/>
      <c r="G18" s="53"/>
      <c r="H18" s="53"/>
      <c r="I18" s="53"/>
      <c r="J18" s="53"/>
      <c r="K18" s="53"/>
      <c r="L18" s="53"/>
      <c r="M18" s="53"/>
      <c r="N18" s="53"/>
      <c r="O18" s="55"/>
      <c r="Q18" s="64"/>
    </row>
    <row r="19" spans="2:21" x14ac:dyDescent="0.35">
      <c r="B19" s="11" t="s">
        <v>86</v>
      </c>
      <c r="C19" s="53">
        <f>SUM(C9:C18)</f>
        <v>0</v>
      </c>
      <c r="D19" s="53">
        <f t="shared" ref="D19:N19" si="2">SUM(D9:D18)</f>
        <v>0</v>
      </c>
      <c r="E19" s="53">
        <f t="shared" si="2"/>
        <v>0</v>
      </c>
      <c r="F19" s="53">
        <f t="shared" si="2"/>
        <v>0</v>
      </c>
      <c r="G19" s="53">
        <f t="shared" si="2"/>
        <v>0</v>
      </c>
      <c r="H19" s="53">
        <f t="shared" si="2"/>
        <v>0</v>
      </c>
      <c r="I19" s="53">
        <f t="shared" si="2"/>
        <v>0</v>
      </c>
      <c r="J19" s="53">
        <f t="shared" si="2"/>
        <v>0</v>
      </c>
      <c r="K19" s="53">
        <f t="shared" si="2"/>
        <v>0</v>
      </c>
      <c r="L19" s="53">
        <f t="shared" si="2"/>
        <v>0</v>
      </c>
      <c r="M19" s="53">
        <f t="shared" si="2"/>
        <v>0</v>
      </c>
      <c r="N19" s="53">
        <f t="shared" si="2"/>
        <v>0</v>
      </c>
      <c r="O19" s="55">
        <f>SUM(O9:O18)</f>
        <v>0</v>
      </c>
      <c r="Q19" s="64">
        <f>SUM($Q9:$Q17)</f>
        <v>0</v>
      </c>
    </row>
    <row r="20" spans="2:21" x14ac:dyDescent="0.35">
      <c r="B20" s="12"/>
      <c r="C20" s="53"/>
      <c r="D20" s="53"/>
      <c r="E20" s="53"/>
      <c r="F20" s="53"/>
      <c r="G20" s="53"/>
      <c r="H20" s="53"/>
      <c r="I20" s="53"/>
      <c r="J20" s="53"/>
      <c r="K20" s="53"/>
      <c r="L20" s="53"/>
      <c r="M20" s="53"/>
      <c r="N20" s="53"/>
      <c r="O20" s="55"/>
    </row>
    <row r="21" spans="2:21" ht="16" thickBot="1" x14ac:dyDescent="0.4">
      <c r="B21" s="13" t="str">
        <f>Data!B16</f>
        <v>Savings</v>
      </c>
      <c r="C21" s="57">
        <f>Data!C16-Data!Q16</f>
        <v>0</v>
      </c>
      <c r="D21" s="57">
        <f>Data!D16-Data!R16</f>
        <v>0</v>
      </c>
      <c r="E21" s="57">
        <f>Data!E16-Data!S16</f>
        <v>0</v>
      </c>
      <c r="F21" s="57">
        <f>Data!F16-Data!T16</f>
        <v>0</v>
      </c>
      <c r="G21" s="57">
        <f>Data!G16-Data!U16</f>
        <v>0</v>
      </c>
      <c r="H21" s="57">
        <f>Data!H16-Data!V16</f>
        <v>0</v>
      </c>
      <c r="I21" s="57">
        <f>Data!I16-Data!W16</f>
        <v>0</v>
      </c>
      <c r="J21" s="57">
        <f>Data!J16-Data!X16</f>
        <v>0</v>
      </c>
      <c r="K21" s="57">
        <f>Data!K16-Data!Y16</f>
        <v>0</v>
      </c>
      <c r="L21" s="57">
        <f>Data!L16-Data!Z16</f>
        <v>0</v>
      </c>
      <c r="M21" s="57">
        <f>Data!M16-Data!AA16</f>
        <v>0</v>
      </c>
      <c r="N21" s="57">
        <f>Data!N16-Data!AB16</f>
        <v>0</v>
      </c>
      <c r="O21" s="58">
        <f>SUM(C21:N21)</f>
        <v>0</v>
      </c>
    </row>
    <row r="23" spans="2:21" x14ac:dyDescent="0.35">
      <c r="B23" s="99" t="s">
        <v>94</v>
      </c>
      <c r="C23" s="99"/>
      <c r="D23" s="99"/>
      <c r="E23" s="99"/>
      <c r="F23" s="99"/>
      <c r="G23" s="99"/>
      <c r="H23" s="99"/>
      <c r="I23" s="99"/>
      <c r="J23" s="99"/>
      <c r="K23" s="99"/>
      <c r="L23" s="99"/>
      <c r="M23" s="99"/>
      <c r="N23" s="99"/>
      <c r="O23" s="99"/>
    </row>
    <row r="24" spans="2:21" x14ac:dyDescent="0.35">
      <c r="B24" s="99"/>
      <c r="C24" s="99"/>
      <c r="D24" s="99"/>
      <c r="E24" s="99"/>
      <c r="F24" s="99"/>
      <c r="G24" s="99"/>
      <c r="H24" s="99"/>
      <c r="I24" s="99"/>
      <c r="J24" s="99"/>
      <c r="K24" s="99"/>
      <c r="L24" s="99"/>
      <c r="M24" s="99"/>
      <c r="N24" s="99"/>
      <c r="O24" s="99"/>
    </row>
    <row r="27" spans="2:21" ht="16" thickBot="1" x14ac:dyDescent="0.4">
      <c r="B27" s="100" t="s">
        <v>88</v>
      </c>
      <c r="C27" s="101"/>
      <c r="D27" s="101"/>
      <c r="E27" s="101"/>
      <c r="F27" s="101"/>
      <c r="G27" s="101"/>
      <c r="H27" s="101"/>
      <c r="I27" s="101"/>
      <c r="J27" s="101"/>
      <c r="K27" s="101"/>
      <c r="L27" s="101"/>
      <c r="M27" s="101"/>
      <c r="N27" s="101"/>
      <c r="O27" s="102"/>
    </row>
    <row r="28" spans="2:21" x14ac:dyDescent="0.35">
      <c r="B28" s="8"/>
      <c r="C28" s="9" t="str">
        <f>Data!C1</f>
        <v>January</v>
      </c>
      <c r="D28" s="9" t="str">
        <f>Data!D1</f>
        <v>February</v>
      </c>
      <c r="E28" s="9" t="str">
        <f>Data!E1</f>
        <v>March</v>
      </c>
      <c r="F28" s="9" t="str">
        <f>Data!F1</f>
        <v>April</v>
      </c>
      <c r="G28" s="9" t="str">
        <f>Data!G1</f>
        <v>May</v>
      </c>
      <c r="H28" s="9" t="str">
        <f>Data!H1</f>
        <v>June</v>
      </c>
      <c r="I28" s="9" t="str">
        <f>Data!I1</f>
        <v>July</v>
      </c>
      <c r="J28" s="9" t="str">
        <f>Data!J1</f>
        <v>August</v>
      </c>
      <c r="K28" s="9" t="str">
        <f>Data!K1</f>
        <v>September</v>
      </c>
      <c r="L28" s="9" t="str">
        <f>Data!L1</f>
        <v>October</v>
      </c>
      <c r="M28" s="9" t="str">
        <f>Data!M1</f>
        <v>November</v>
      </c>
      <c r="N28" s="9" t="str">
        <f>Data!N1</f>
        <v>December</v>
      </c>
      <c r="O28" s="10" t="s">
        <v>85</v>
      </c>
    </row>
    <row r="29" spans="2:21" x14ac:dyDescent="0.35">
      <c r="B29" s="11" t="str">
        <f>Data!B14</f>
        <v>Income</v>
      </c>
      <c r="C29" s="15">
        <f>IFERROR((Data!C14-Data!Q14)/Data!Q14,0)</f>
        <v>0</v>
      </c>
      <c r="D29" s="15">
        <f>IFERROR((Data!D14-Data!R14)/Data!R14,0)</f>
        <v>0</v>
      </c>
      <c r="E29" s="15">
        <f>IFERROR((Data!E14-Data!S14)/Data!S14,0)</f>
        <v>0</v>
      </c>
      <c r="F29" s="15">
        <f>IFERROR((Data!F14-Data!T14)/Data!T14,0)</f>
        <v>0</v>
      </c>
      <c r="G29" s="15">
        <f>IFERROR((Data!G14-Data!U14)/Data!U14,0)</f>
        <v>0</v>
      </c>
      <c r="H29" s="15">
        <f>IFERROR((Data!H14-Data!V14)/Data!V14,0)</f>
        <v>0</v>
      </c>
      <c r="I29" s="15">
        <f>IFERROR((Data!I14-Data!W14)/Data!W14,0)</f>
        <v>0</v>
      </c>
      <c r="J29" s="15">
        <f>IFERROR((Data!J14-Data!X14)/Data!X14,0)</f>
        <v>0</v>
      </c>
      <c r="K29" s="15">
        <f>IFERROR((Data!K14-Data!Y14)/Data!Y14,0)</f>
        <v>0</v>
      </c>
      <c r="L29" s="15">
        <f>IFERROR((Data!L14-Data!Z14)/Data!Z14,0)</f>
        <v>0</v>
      </c>
      <c r="M29" s="15">
        <f>IFERROR((Data!M14-Data!AA14)/Data!AA14,0)</f>
        <v>0</v>
      </c>
      <c r="N29" s="15">
        <f>IFERROR((Data!N14-Data!AB14)/Data!AB14,0)</f>
        <v>0</v>
      </c>
      <c r="O29" s="16">
        <f>IFERROR((Data!AH14-Data!AE14)/Data!AH14,0)</f>
        <v>0</v>
      </c>
    </row>
    <row r="30" spans="2:21" x14ac:dyDescent="0.35">
      <c r="B30" s="12"/>
      <c r="C30" s="59"/>
      <c r="D30" s="59"/>
      <c r="E30" s="59"/>
      <c r="F30" s="59"/>
      <c r="G30" s="59"/>
      <c r="H30" s="59"/>
      <c r="I30" s="59"/>
      <c r="J30" s="59"/>
      <c r="K30" s="59"/>
      <c r="L30" s="59"/>
      <c r="M30" s="59"/>
      <c r="N30" s="59"/>
      <c r="O30" s="60"/>
    </row>
    <row r="31" spans="2:21" x14ac:dyDescent="0.35">
      <c r="B31" s="12" t="str">
        <f>Data!$B2</f>
        <v>SAVINGS</v>
      </c>
      <c r="C31" s="15">
        <f>IFERROR((Data!Q2-Data!C2)/Data!Q2,0)</f>
        <v>0</v>
      </c>
      <c r="D31" s="15">
        <f>IFERROR((Data!R2-Data!D2)/Data!R2,0)</f>
        <v>0</v>
      </c>
      <c r="E31" s="15">
        <f>IFERROR((Data!S2-Data!E2)/Data!S2,0)</f>
        <v>0</v>
      </c>
      <c r="F31" s="15">
        <f>IFERROR((Data!T2-Data!F2)/Data!T2,0)</f>
        <v>0</v>
      </c>
      <c r="G31" s="15">
        <f>IFERROR((Data!U2-Data!G2)/Data!U2,0)</f>
        <v>0</v>
      </c>
      <c r="H31" s="15">
        <f>IFERROR((Data!V2-Data!H2)/Data!V2,0)</f>
        <v>0</v>
      </c>
      <c r="I31" s="15">
        <f>IFERROR((Data!W2-Data!I2)/Data!W2,0)</f>
        <v>0</v>
      </c>
      <c r="J31" s="15">
        <f>IFERROR((Data!X2-Data!J2)/Data!X2,0)</f>
        <v>0</v>
      </c>
      <c r="K31" s="15">
        <f>IFERROR((Data!Y2-Data!K2)/Data!Y2,0)</f>
        <v>0</v>
      </c>
      <c r="L31" s="15">
        <f>IFERROR((Data!Z2-Data!L2)/Data!Z2,0)</f>
        <v>0</v>
      </c>
      <c r="M31" s="15">
        <f>IFERROR((Data!AA2-Data!M2)/Data!AA2,0)</f>
        <v>0</v>
      </c>
      <c r="N31" s="15">
        <f>IFERROR((Data!AB2-Data!N2)/Data!AB2,0)</f>
        <v>0</v>
      </c>
      <c r="O31" s="16">
        <f>IFERROR((Data!AH2-Data!AE2)/Data!AH2,0)</f>
        <v>0</v>
      </c>
      <c r="S31" s="7"/>
      <c r="T31" s="7"/>
      <c r="U31" s="7"/>
    </row>
    <row r="32" spans="2:21" x14ac:dyDescent="0.35">
      <c r="B32" s="12" t="str">
        <f>Data!$B3</f>
        <v>INVESTING</v>
      </c>
      <c r="C32" s="15">
        <f>IFERROR((Data!Q3-Data!C3)/Data!Q3,0)</f>
        <v>0</v>
      </c>
      <c r="D32" s="15">
        <f>IFERROR((Data!R3-Data!D3)/Data!R3,0)</f>
        <v>0</v>
      </c>
      <c r="E32" s="15">
        <f>IFERROR((Data!S3-Data!E3)/Data!S3,0)</f>
        <v>0</v>
      </c>
      <c r="F32" s="15">
        <f>IFERROR((Data!T3-Data!F3)/Data!T3,0)</f>
        <v>0</v>
      </c>
      <c r="G32" s="15">
        <f>IFERROR((Data!U3-Data!G3)/Data!U3,0)</f>
        <v>0</v>
      </c>
      <c r="H32" s="15">
        <f>IFERROR((Data!V3-Data!H3)/Data!V3,0)</f>
        <v>0</v>
      </c>
      <c r="I32" s="15">
        <f>IFERROR((Data!W3-Data!I3)/Data!W3,0)</f>
        <v>0</v>
      </c>
      <c r="J32" s="15">
        <f>IFERROR((Data!X3-Data!J3)/Data!X3,0)</f>
        <v>0</v>
      </c>
      <c r="K32" s="15">
        <f>IFERROR((Data!Y3-Data!K3)/Data!Y3,0)</f>
        <v>0</v>
      </c>
      <c r="L32" s="15">
        <f>IFERROR((Data!Z3-Data!L3)/Data!Z3,0)</f>
        <v>0</v>
      </c>
      <c r="M32" s="15">
        <f>IFERROR((Data!AA3-Data!M3)/Data!AA3,0)</f>
        <v>0</v>
      </c>
      <c r="N32" s="15">
        <f>IFERROR((Data!AB3-Data!N3)/Data!AB3,0)</f>
        <v>0</v>
      </c>
      <c r="O32" s="16">
        <f>IFERROR((Data!AH3-Data!AE3)/Data!AH3,0)</f>
        <v>0</v>
      </c>
      <c r="S32" s="7"/>
      <c r="T32" s="7"/>
      <c r="U32" s="7"/>
    </row>
    <row r="33" spans="2:21" x14ac:dyDescent="0.35">
      <c r="B33" s="12" t="str">
        <f>Data!$B4</f>
        <v>HOME</v>
      </c>
      <c r="C33" s="15">
        <f>IFERROR((Data!Q4-Data!C4)/Data!Q4,0)</f>
        <v>0</v>
      </c>
      <c r="D33" s="15">
        <f>IFERROR((Data!R4-Data!D4)/Data!R4,0)</f>
        <v>0</v>
      </c>
      <c r="E33" s="15">
        <f>IFERROR((Data!S4-Data!E4)/Data!S4,0)</f>
        <v>0</v>
      </c>
      <c r="F33" s="15">
        <f>IFERROR((Data!T4-Data!F4)/Data!T4,0)</f>
        <v>0</v>
      </c>
      <c r="G33" s="15">
        <f>IFERROR((Data!U4-Data!G4)/Data!U4,0)</f>
        <v>0</v>
      </c>
      <c r="H33" s="15">
        <f>IFERROR((Data!V4-Data!H4)/Data!V4,0)</f>
        <v>0</v>
      </c>
      <c r="I33" s="15">
        <f>IFERROR((Data!W4-Data!I4)/Data!W4,0)</f>
        <v>0</v>
      </c>
      <c r="J33" s="15">
        <f>IFERROR((Data!X4-Data!J4)/Data!X4,0)</f>
        <v>0</v>
      </c>
      <c r="K33" s="15">
        <f>IFERROR((Data!Y4-Data!K4)/Data!Y4,0)</f>
        <v>0</v>
      </c>
      <c r="L33" s="15">
        <f>IFERROR((Data!Z4-Data!L4)/Data!Z4,0)</f>
        <v>0</v>
      </c>
      <c r="M33" s="15">
        <f>IFERROR((Data!AA4-Data!M4)/Data!AA4,0)</f>
        <v>0</v>
      </c>
      <c r="N33" s="15">
        <f>IFERROR((Data!AB4-Data!N4)/Data!AB4,0)</f>
        <v>0</v>
      </c>
      <c r="O33" s="16">
        <f>IFERROR((Data!AH4-Data!AE4)/Data!AH4,0)</f>
        <v>0</v>
      </c>
      <c r="S33" s="7"/>
      <c r="T33" s="7"/>
      <c r="U33" s="7"/>
    </row>
    <row r="34" spans="2:21" x14ac:dyDescent="0.35">
      <c r="B34" s="12" t="str">
        <f>Data!$B5</f>
        <v>PERSONAL/ FAMILY</v>
      </c>
      <c r="C34" s="15">
        <f>IFERROR((Data!Q5-Data!C5)/Data!Q5,0)</f>
        <v>0</v>
      </c>
      <c r="D34" s="15">
        <f>IFERROR((Data!R5-Data!D5)/Data!R5,0)</f>
        <v>0</v>
      </c>
      <c r="E34" s="15">
        <f>IFERROR((Data!S5-Data!E5)/Data!S5,0)</f>
        <v>0</v>
      </c>
      <c r="F34" s="15">
        <f>IFERROR((Data!T5-Data!F5)/Data!T5,0)</f>
        <v>0</v>
      </c>
      <c r="G34" s="15">
        <f>IFERROR((Data!U5-Data!G5)/Data!U5,0)</f>
        <v>0</v>
      </c>
      <c r="H34" s="15">
        <f>IFERROR((Data!V5-Data!H5)/Data!V5,0)</f>
        <v>0</v>
      </c>
      <c r="I34" s="15">
        <f>IFERROR((Data!W5-Data!I5)/Data!W5,0)</f>
        <v>0</v>
      </c>
      <c r="J34" s="15">
        <f>IFERROR((Data!X5-Data!J5)/Data!X5,0)</f>
        <v>0</v>
      </c>
      <c r="K34" s="15">
        <f>IFERROR((Data!Y5-Data!K5)/Data!Y5,0)</f>
        <v>0</v>
      </c>
      <c r="L34" s="15">
        <f>IFERROR((Data!Z5-Data!L5)/Data!Z5,0)</f>
        <v>0</v>
      </c>
      <c r="M34" s="15">
        <f>IFERROR((Data!AA5-Data!M5)/Data!AA5,0)</f>
        <v>0</v>
      </c>
      <c r="N34" s="15">
        <f>IFERROR((Data!AB5-Data!N5)/Data!AB5,0)</f>
        <v>0</v>
      </c>
      <c r="O34" s="16">
        <f>IFERROR((Data!AH5-Data!AE5)/Data!AH5,0)</f>
        <v>0</v>
      </c>
      <c r="S34" s="7"/>
      <c r="T34" s="7"/>
      <c r="U34" s="7"/>
    </row>
    <row r="35" spans="2:21" x14ac:dyDescent="0.35">
      <c r="B35" s="12" t="str">
        <f>Data!$B6</f>
        <v>CAR/ TRANSPORTATION</v>
      </c>
      <c r="C35" s="15">
        <f>IFERROR((Data!Q6-Data!C6)/Data!Q6,0)</f>
        <v>0</v>
      </c>
      <c r="D35" s="15">
        <f>IFERROR((Data!R6-Data!D6)/Data!R6,0)</f>
        <v>0</v>
      </c>
      <c r="E35" s="15">
        <f>IFERROR((Data!S6-Data!E6)/Data!S6,0)</f>
        <v>0</v>
      </c>
      <c r="F35" s="15">
        <f>IFERROR((Data!T6-Data!F6)/Data!T6,0)</f>
        <v>0</v>
      </c>
      <c r="G35" s="15">
        <f>IFERROR((Data!U6-Data!G6)/Data!U6,0)</f>
        <v>0</v>
      </c>
      <c r="H35" s="15">
        <f>IFERROR((Data!V6-Data!H6)/Data!V6,0)</f>
        <v>0</v>
      </c>
      <c r="I35" s="15">
        <f>IFERROR((Data!W6-Data!I6)/Data!W6,0)</f>
        <v>0</v>
      </c>
      <c r="J35" s="15">
        <f>IFERROR((Data!X6-Data!J6)/Data!X6,0)</f>
        <v>0</v>
      </c>
      <c r="K35" s="15">
        <f>IFERROR((Data!Y6-Data!K6)/Data!Y6,0)</f>
        <v>0</v>
      </c>
      <c r="L35" s="15">
        <f>IFERROR((Data!Z6-Data!L6)/Data!Z6,0)</f>
        <v>0</v>
      </c>
      <c r="M35" s="15">
        <f>IFERROR((Data!AA6-Data!M6)/Data!AA6,0)</f>
        <v>0</v>
      </c>
      <c r="N35" s="15">
        <f>IFERROR((Data!AB6-Data!N6)/Data!AB6,0)</f>
        <v>0</v>
      </c>
      <c r="O35" s="16">
        <f>IFERROR((Data!AH6-Data!AE6)/Data!AH6,0)</f>
        <v>0</v>
      </c>
      <c r="S35" s="7"/>
      <c r="T35" s="7"/>
      <c r="U35" s="7"/>
    </row>
    <row r="36" spans="2:21" x14ac:dyDescent="0.35">
      <c r="B36" s="12" t="str">
        <f>Data!$B7</f>
        <v>HEALTH &amp; WELLNESS</v>
      </c>
      <c r="C36" s="15">
        <f>IFERROR((Data!Q7-Data!C7)/Data!Q7,0)</f>
        <v>0</v>
      </c>
      <c r="D36" s="15">
        <f>IFERROR((Data!R7-Data!D7)/Data!R7,0)</f>
        <v>0</v>
      </c>
      <c r="E36" s="15">
        <f>IFERROR((Data!S7-Data!E7)/Data!S7,0)</f>
        <v>0</v>
      </c>
      <c r="F36" s="15">
        <f>IFERROR((Data!T7-Data!F7)/Data!T7,0)</f>
        <v>0</v>
      </c>
      <c r="G36" s="15">
        <f>IFERROR((Data!U7-Data!G7)/Data!U7,0)</f>
        <v>0</v>
      </c>
      <c r="H36" s="15">
        <f>IFERROR((Data!V7-Data!H7)/Data!V7,0)</f>
        <v>0</v>
      </c>
      <c r="I36" s="15">
        <f>IFERROR((Data!W7-Data!I7)/Data!W7,0)</f>
        <v>0</v>
      </c>
      <c r="J36" s="15">
        <f>IFERROR((Data!X7-Data!J7)/Data!X7,0)</f>
        <v>0</v>
      </c>
      <c r="K36" s="15">
        <f>IFERROR((Data!Y7-Data!K7)/Data!Y7,0)</f>
        <v>0</v>
      </c>
      <c r="L36" s="15">
        <f>IFERROR((Data!Z7-Data!L7)/Data!Z7,0)</f>
        <v>0</v>
      </c>
      <c r="M36" s="15">
        <f>IFERROR((Data!AA7-Data!M7)/Data!AA7,0)</f>
        <v>0</v>
      </c>
      <c r="N36" s="15">
        <f>IFERROR((Data!AB7-Data!N7)/Data!AB7,0)</f>
        <v>0</v>
      </c>
      <c r="O36" s="16">
        <f>IFERROR((Data!AH7-Data!AE7)/Data!AH7,0)</f>
        <v>0</v>
      </c>
      <c r="S36" s="7"/>
      <c r="T36" s="7"/>
      <c r="U36" s="7"/>
    </row>
    <row r="37" spans="2:21" x14ac:dyDescent="0.35">
      <c r="B37" s="12" t="str">
        <f>Data!$B8</f>
        <v>FUN</v>
      </c>
      <c r="C37" s="15">
        <f>IFERROR((Data!Q8-Data!C8)/Data!Q8,0)</f>
        <v>0</v>
      </c>
      <c r="D37" s="15">
        <f>IFERROR((Data!R8-Data!D8)/Data!R8,0)</f>
        <v>0</v>
      </c>
      <c r="E37" s="15">
        <f>IFERROR((Data!S8-Data!E8)/Data!S8,0)</f>
        <v>0</v>
      </c>
      <c r="F37" s="15">
        <f>IFERROR((Data!T8-Data!F8)/Data!T8,0)</f>
        <v>0</v>
      </c>
      <c r="G37" s="15">
        <f>IFERROR((Data!U8-Data!G8)/Data!U8,0)</f>
        <v>0</v>
      </c>
      <c r="H37" s="15">
        <f>IFERROR((Data!V8-Data!H8)/Data!V8,0)</f>
        <v>0</v>
      </c>
      <c r="I37" s="15">
        <f>IFERROR((Data!W8-Data!I8)/Data!W8,0)</f>
        <v>0</v>
      </c>
      <c r="J37" s="15">
        <f>IFERROR((Data!X8-Data!J8)/Data!X8,0)</f>
        <v>0</v>
      </c>
      <c r="K37" s="15">
        <f>IFERROR((Data!Y8-Data!K8)/Data!Y8,0)</f>
        <v>0</v>
      </c>
      <c r="L37" s="15">
        <f>IFERROR((Data!Z8-Data!L8)/Data!Z8,0)</f>
        <v>0</v>
      </c>
      <c r="M37" s="15">
        <f>IFERROR((Data!AA8-Data!M8)/Data!AA8,0)</f>
        <v>0</v>
      </c>
      <c r="N37" s="15">
        <f>IFERROR((Data!AB8-Data!N8)/Data!AB8,0)</f>
        <v>0</v>
      </c>
      <c r="O37" s="16">
        <f>IFERROR((Data!AH8-Data!AE8)/Data!AH8,0)</f>
        <v>0</v>
      </c>
      <c r="S37" s="7"/>
      <c r="T37" s="7"/>
      <c r="U37" s="7"/>
    </row>
    <row r="38" spans="2:21" x14ac:dyDescent="0.35">
      <c r="B38" s="12" t="str">
        <f>Data!$B9</f>
        <v>DEBT</v>
      </c>
      <c r="C38" s="15">
        <f>IFERROR((Data!Q9-Data!C9)/Data!Q9,0)</f>
        <v>0</v>
      </c>
      <c r="D38" s="15">
        <f>IFERROR((Data!R9-Data!D9)/Data!R9,0)</f>
        <v>0</v>
      </c>
      <c r="E38" s="15">
        <f>IFERROR((Data!S9-Data!E9)/Data!S9,0)</f>
        <v>0</v>
      </c>
      <c r="F38" s="15">
        <f>IFERROR((Data!T9-Data!F9)/Data!T9,0)</f>
        <v>0</v>
      </c>
      <c r="G38" s="15">
        <f>IFERROR((Data!U9-Data!G9)/Data!U9,0)</f>
        <v>0</v>
      </c>
      <c r="H38" s="15">
        <f>IFERROR((Data!V9-Data!H9)/Data!V9,0)</f>
        <v>0</v>
      </c>
      <c r="I38" s="15">
        <f>IFERROR((Data!W9-Data!I9)/Data!W9,0)</f>
        <v>0</v>
      </c>
      <c r="J38" s="15">
        <f>IFERROR((Data!X9-Data!J9)/Data!X9,0)</f>
        <v>0</v>
      </c>
      <c r="K38" s="15">
        <f>IFERROR((Data!Y9-Data!K9)/Data!Y9,0)</f>
        <v>0</v>
      </c>
      <c r="L38" s="15">
        <f>IFERROR((Data!Z9-Data!L9)/Data!Z9,0)</f>
        <v>0</v>
      </c>
      <c r="M38" s="15">
        <f>IFERROR((Data!AA9-Data!M9)/Data!AA9,0)</f>
        <v>0</v>
      </c>
      <c r="N38" s="15">
        <f>IFERROR((Data!AB9-Data!N9)/Data!AB9,0)</f>
        <v>0</v>
      </c>
      <c r="O38" s="16">
        <f>IFERROR((Data!AH9-Data!AE9)/Data!AH9,0)</f>
        <v>0</v>
      </c>
      <c r="S38" s="7"/>
      <c r="T38" s="7"/>
      <c r="U38" s="7"/>
    </row>
    <row r="39" spans="2:21" x14ac:dyDescent="0.35">
      <c r="B39" s="12" t="str">
        <f>Data!$B10</f>
        <v>INSURANCE</v>
      </c>
      <c r="C39" s="15">
        <f>IFERROR((Data!Q10-Data!C10)/Data!Q10,0)</f>
        <v>0</v>
      </c>
      <c r="D39" s="15">
        <f>IFERROR((Data!R10-Data!D10)/Data!R10,0)</f>
        <v>0</v>
      </c>
      <c r="E39" s="15">
        <f>IFERROR((Data!S10-Data!E10)/Data!S10,0)</f>
        <v>0</v>
      </c>
      <c r="F39" s="15">
        <f>IFERROR((Data!T10-Data!F10)/Data!T10,0)</f>
        <v>0</v>
      </c>
      <c r="G39" s="15">
        <f>IFERROR((Data!U10-Data!G10)/Data!U10,0)</f>
        <v>0</v>
      </c>
      <c r="H39" s="15">
        <f>IFERROR((Data!V10-Data!H10)/Data!V10,0)</f>
        <v>0</v>
      </c>
      <c r="I39" s="15">
        <f>IFERROR((Data!W10-Data!I10)/Data!W10,0)</f>
        <v>0</v>
      </c>
      <c r="J39" s="15">
        <f>IFERROR((Data!X10-Data!J10)/Data!X10,0)</f>
        <v>0</v>
      </c>
      <c r="K39" s="15">
        <f>IFERROR((Data!Y10-Data!K10)/Data!Y10,0)</f>
        <v>0</v>
      </c>
      <c r="L39" s="15">
        <f>IFERROR((Data!Z10-Data!L10)/Data!Z10,0)</f>
        <v>0</v>
      </c>
      <c r="M39" s="15">
        <f>IFERROR((Data!AA10-Data!M10)/Data!AA10,0)</f>
        <v>0</v>
      </c>
      <c r="N39" s="15">
        <f>IFERROR((Data!AB10-Data!N10)/Data!AB10,0)</f>
        <v>0</v>
      </c>
      <c r="O39" s="16">
        <f>IFERROR((Data!AH10-Data!AE10)/Data!AH10,0)</f>
        <v>0</v>
      </c>
      <c r="S39" s="7"/>
      <c r="T39" s="7"/>
      <c r="U39" s="7"/>
    </row>
    <row r="40" spans="2:21" x14ac:dyDescent="0.35">
      <c r="B40" s="11"/>
      <c r="C40" s="15"/>
      <c r="D40" s="15"/>
      <c r="E40" s="15"/>
      <c r="F40" s="15"/>
      <c r="G40" s="15"/>
      <c r="H40" s="15"/>
      <c r="I40" s="15"/>
      <c r="J40" s="15"/>
      <c r="K40" s="15"/>
      <c r="L40" s="15"/>
      <c r="M40" s="15"/>
      <c r="N40" s="15"/>
      <c r="O40" s="16"/>
    </row>
    <row r="41" spans="2:21" x14ac:dyDescent="0.35">
      <c r="B41" s="11" t="s">
        <v>86</v>
      </c>
      <c r="C41" s="15">
        <f>IFERROR((Data!Q15-Data!C15)/Data!Q15,0)</f>
        <v>0</v>
      </c>
      <c r="D41" s="15">
        <f>IFERROR((Data!R15-Data!D15)/Data!R15,0)</f>
        <v>0</v>
      </c>
      <c r="E41" s="15">
        <f>IFERROR((Data!S15-Data!E15)/Data!S15,0)</f>
        <v>0</v>
      </c>
      <c r="F41" s="15">
        <f>IFERROR((Data!T15-Data!F15)/Data!T15,0)</f>
        <v>0</v>
      </c>
      <c r="G41" s="15">
        <f>IFERROR((Data!U15-Data!G15)/Data!U15,0)</f>
        <v>0</v>
      </c>
      <c r="H41" s="15">
        <f>IFERROR((Data!V15-Data!H15)/Data!V15,0)</f>
        <v>0</v>
      </c>
      <c r="I41" s="15">
        <f>IFERROR((Data!W15-Data!I15)/Data!W15,0)</f>
        <v>0</v>
      </c>
      <c r="J41" s="15">
        <f>IFERROR((Data!X15-Data!J15)/Data!X15,0)</f>
        <v>0</v>
      </c>
      <c r="K41" s="15">
        <f>IFERROR((Data!Y15-Data!K15)/Data!Y15,0)</f>
        <v>0</v>
      </c>
      <c r="L41" s="15">
        <f>IFERROR((Data!Z15-Data!L15)/Data!Z15,0)</f>
        <v>0</v>
      </c>
      <c r="M41" s="15">
        <f>IFERROR((Data!AA15-Data!M15)/Data!AA15,0)</f>
        <v>0</v>
      </c>
      <c r="N41" s="15">
        <f>IFERROR((Data!AB15-Data!N15)/Data!AB15,0)</f>
        <v>0</v>
      </c>
      <c r="O41" s="16">
        <f>IFERROR((Data!AH15-Data!AE15)/Data!AH15,0)</f>
        <v>0</v>
      </c>
    </row>
    <row r="42" spans="2:21" x14ac:dyDescent="0.35">
      <c r="B42" s="12"/>
      <c r="C42" s="59"/>
      <c r="D42" s="59"/>
      <c r="E42" s="59"/>
      <c r="F42" s="59"/>
      <c r="G42" s="59"/>
      <c r="H42" s="59"/>
      <c r="I42" s="59"/>
      <c r="J42" s="59"/>
      <c r="K42" s="59"/>
      <c r="L42" s="59"/>
      <c r="M42" s="59"/>
      <c r="N42" s="59"/>
      <c r="O42" s="60"/>
    </row>
    <row r="43" spans="2:21" ht="16" thickBot="1" x14ac:dyDescent="0.4">
      <c r="B43" s="13" t="str">
        <f>B21</f>
        <v>Savings</v>
      </c>
      <c r="C43" s="19">
        <f>IFERROR((Data!Q16-Data!C16)/Data!Q16,0)</f>
        <v>0</v>
      </c>
      <c r="D43" s="19">
        <f>IFERROR((Data!R16-Data!D16)/Data!R16,0)</f>
        <v>0</v>
      </c>
      <c r="E43" s="19">
        <f>IFERROR((Data!S16-Data!E16)/Data!S16,0)</f>
        <v>0</v>
      </c>
      <c r="F43" s="19">
        <f>IFERROR((Data!T16-Data!F16)/Data!T16,0)</f>
        <v>0</v>
      </c>
      <c r="G43" s="19">
        <f>IFERROR((Data!U16-Data!G16)/Data!U16,0)</f>
        <v>0</v>
      </c>
      <c r="H43" s="19">
        <f>IFERROR((Data!V16-Data!H16)/Data!V16,0)</f>
        <v>0</v>
      </c>
      <c r="I43" s="19">
        <f>IFERROR((Data!W16-Data!I16)/Data!W16,0)</f>
        <v>0</v>
      </c>
      <c r="J43" s="19">
        <f>IFERROR((Data!X16-Data!J16)/Data!X16,0)</f>
        <v>0</v>
      </c>
      <c r="K43" s="19">
        <f>IFERROR((Data!Y16-Data!K16)/Data!Y16,0)</f>
        <v>0</v>
      </c>
      <c r="L43" s="19">
        <f>IFERROR((Data!Z16-Data!L16)/Data!Z16,0)</f>
        <v>0</v>
      </c>
      <c r="M43" s="19">
        <f>IFERROR((Data!AA16-Data!M16)/Data!AA16,0)</f>
        <v>0</v>
      </c>
      <c r="N43" s="19">
        <f>IFERROR((Data!AB16-Data!N16)/Data!AB16,0)</f>
        <v>0</v>
      </c>
      <c r="O43" s="61">
        <f>IFERROR((Data!AH16-Data!AE16)/Data!AH16,0)</f>
        <v>0</v>
      </c>
    </row>
    <row r="45" spans="2:21" x14ac:dyDescent="0.35">
      <c r="B45" s="99" t="s">
        <v>95</v>
      </c>
      <c r="C45" s="99"/>
      <c r="D45" s="99"/>
      <c r="E45" s="99"/>
      <c r="F45" s="99"/>
      <c r="G45" s="99"/>
      <c r="H45" s="99"/>
      <c r="I45" s="99"/>
      <c r="J45" s="99"/>
      <c r="K45" s="99"/>
      <c r="L45" s="99"/>
      <c r="M45" s="99"/>
      <c r="N45" s="99"/>
      <c r="O45" s="99"/>
    </row>
    <row r="46" spans="2:21" x14ac:dyDescent="0.35">
      <c r="B46" s="99"/>
      <c r="C46" s="99"/>
      <c r="D46" s="99"/>
      <c r="E46" s="99"/>
      <c r="F46" s="99"/>
      <c r="G46" s="99"/>
      <c r="H46" s="99"/>
      <c r="I46" s="99"/>
      <c r="J46" s="99"/>
      <c r="K46" s="99"/>
      <c r="L46" s="99"/>
      <c r="M46" s="99"/>
      <c r="N46" s="99"/>
      <c r="O46" s="99"/>
    </row>
    <row r="73" spans="2:15" x14ac:dyDescent="0.35">
      <c r="B73" s="99" t="s">
        <v>96</v>
      </c>
      <c r="C73" s="99"/>
      <c r="D73" s="99"/>
      <c r="E73" s="99"/>
      <c r="F73" s="99"/>
      <c r="G73" s="99"/>
      <c r="H73" s="99"/>
      <c r="I73" s="99"/>
      <c r="J73" s="99"/>
      <c r="K73" s="99"/>
      <c r="L73" s="99"/>
      <c r="M73" s="99"/>
      <c r="N73" s="99"/>
      <c r="O73" s="99"/>
    </row>
    <row r="74" spans="2:15" x14ac:dyDescent="0.35">
      <c r="B74" s="99"/>
      <c r="C74" s="99"/>
      <c r="D74" s="99"/>
      <c r="E74" s="99"/>
      <c r="F74" s="99"/>
      <c r="G74" s="99"/>
      <c r="H74" s="99"/>
      <c r="I74" s="99"/>
      <c r="J74" s="99"/>
      <c r="K74" s="99"/>
      <c r="L74" s="99"/>
      <c r="M74" s="99"/>
      <c r="N74" s="99"/>
      <c r="O74" s="99"/>
    </row>
    <row r="85" spans="6:18" x14ac:dyDescent="0.35">
      <c r="F85" s="64">
        <f t="shared" ref="F85:F93" si="3">IFERROR(B9&amp;": "&amp;TEXT((Q9/$Q$19), "0%"),0)</f>
        <v>0</v>
      </c>
    </row>
    <row r="86" spans="6:18" x14ac:dyDescent="0.35">
      <c r="F86" s="64">
        <f t="shared" si="3"/>
        <v>0</v>
      </c>
    </row>
    <row r="87" spans="6:18" x14ac:dyDescent="0.35">
      <c r="F87" s="64">
        <f t="shared" si="3"/>
        <v>0</v>
      </c>
    </row>
    <row r="88" spans="6:18" x14ac:dyDescent="0.35">
      <c r="F88" s="64">
        <f t="shared" si="3"/>
        <v>0</v>
      </c>
    </row>
    <row r="89" spans="6:18" x14ac:dyDescent="0.35">
      <c r="F89" s="64">
        <f t="shared" si="3"/>
        <v>0</v>
      </c>
    </row>
    <row r="90" spans="6:18" x14ac:dyDescent="0.35">
      <c r="F90" s="64">
        <f t="shared" si="3"/>
        <v>0</v>
      </c>
    </row>
    <row r="91" spans="6:18" x14ac:dyDescent="0.35">
      <c r="F91" s="64">
        <f t="shared" si="3"/>
        <v>0</v>
      </c>
    </row>
    <row r="92" spans="6:18" x14ac:dyDescent="0.35">
      <c r="F92" s="64">
        <f t="shared" si="3"/>
        <v>0</v>
      </c>
    </row>
    <row r="93" spans="6:18" x14ac:dyDescent="0.35">
      <c r="F93" s="64">
        <f t="shared" si="3"/>
        <v>0</v>
      </c>
    </row>
    <row r="94" spans="6:18" x14ac:dyDescent="0.35">
      <c r="R94" s="82"/>
    </row>
    <row r="95" spans="6:18" x14ac:dyDescent="0.35">
      <c r="R95" s="82"/>
    </row>
    <row r="96" spans="6:18" x14ac:dyDescent="0.35">
      <c r="R96" s="82"/>
    </row>
    <row r="97" spans="18:18" x14ac:dyDescent="0.35">
      <c r="R97" s="82"/>
    </row>
    <row r="116" spans="2:15" x14ac:dyDescent="0.35">
      <c r="B116" s="99" t="s">
        <v>97</v>
      </c>
      <c r="C116" s="99"/>
      <c r="D116" s="99"/>
      <c r="E116" s="99"/>
      <c r="F116" s="99"/>
      <c r="G116" s="99"/>
      <c r="H116" s="99"/>
      <c r="I116" s="99"/>
      <c r="J116" s="99"/>
      <c r="K116" s="99"/>
      <c r="L116" s="99"/>
      <c r="M116" s="99"/>
      <c r="N116" s="99"/>
      <c r="O116" s="99"/>
    </row>
    <row r="117" spans="2:15" x14ac:dyDescent="0.35">
      <c r="B117" s="99"/>
      <c r="C117" s="99"/>
      <c r="D117" s="99"/>
      <c r="E117" s="99"/>
      <c r="F117" s="99"/>
      <c r="G117" s="99"/>
      <c r="H117" s="99"/>
      <c r="I117" s="99"/>
      <c r="J117" s="99"/>
      <c r="K117" s="99"/>
      <c r="L117" s="99"/>
      <c r="M117" s="99"/>
      <c r="N117" s="99"/>
      <c r="O117" s="99"/>
    </row>
    <row r="120" spans="2:15" x14ac:dyDescent="0.35">
      <c r="F120" s="83"/>
    </row>
    <row r="121" spans="2:15" x14ac:dyDescent="0.35">
      <c r="F121" s="83"/>
    </row>
    <row r="122" spans="2:15" x14ac:dyDescent="0.35">
      <c r="F122" s="83"/>
    </row>
    <row r="123" spans="2:15" x14ac:dyDescent="0.35">
      <c r="F123" s="83"/>
    </row>
    <row r="124" spans="2:15" x14ac:dyDescent="0.35">
      <c r="F124" s="83"/>
    </row>
  </sheetData>
  <sheetProtection algorithmName="SHA-512" hashValue="UfarGRwXtp4UnFPbrvvt4t6VxE4qWfzD/dZqFrXCYVphEzvIfN9nMGRl63vnDHMJTi315wbOyvd9G52znx9ogA==" saltValue="FLSxbuw/iKFKrsHXBDNecg==" spinCount="100000" sheet="1" objects="1" scenarios="1" selectLockedCells="1" selectUnlockedCells="1"/>
  <mergeCells count="7">
    <mergeCell ref="B73:O74"/>
    <mergeCell ref="B116:O117"/>
    <mergeCell ref="B5:O5"/>
    <mergeCell ref="B1:O1"/>
    <mergeCell ref="B27:O27"/>
    <mergeCell ref="B23:O24"/>
    <mergeCell ref="B45:O46"/>
  </mergeCells>
  <conditionalFormatting sqref="C7:O21 C29:O43">
    <cfRule type="cellIs" dxfId="24" priority="2" operator="lessThan">
      <formula>0</formula>
    </cfRule>
  </conditionalFormatting>
  <pageMargins left="0.75" right="0.75" top="1" bottom="1" header="0.5" footer="0.5"/>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98</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0" ht="15.75" customHeight="1" x14ac:dyDescent="0.35">
      <c r="C17" s="4" t="s">
        <v>19</v>
      </c>
      <c r="D17" s="2">
        <v>0</v>
      </c>
      <c r="E17" s="2">
        <v>0</v>
      </c>
      <c r="F17" s="27">
        <f t="shared" si="0"/>
        <v>0</v>
      </c>
    </row>
    <row r="18" spans="2:10" ht="15.75" customHeight="1" x14ac:dyDescent="0.35">
      <c r="C18" s="4" t="s">
        <v>21</v>
      </c>
      <c r="D18" s="2">
        <v>0</v>
      </c>
      <c r="E18" s="2">
        <v>0</v>
      </c>
      <c r="F18" s="27">
        <f t="shared" si="0"/>
        <v>0</v>
      </c>
    </row>
    <row r="19" spans="2:10" ht="15.75" customHeight="1" x14ac:dyDescent="0.35">
      <c r="C19" s="4" t="s">
        <v>23</v>
      </c>
      <c r="D19" s="2">
        <v>0</v>
      </c>
      <c r="E19" s="2">
        <v>0</v>
      </c>
      <c r="F19" s="27">
        <f t="shared" si="0"/>
        <v>0</v>
      </c>
    </row>
    <row r="20" spans="2:10" ht="15.75" customHeight="1" x14ac:dyDescent="0.35">
      <c r="C20" s="4" t="s">
        <v>14</v>
      </c>
      <c r="D20" s="2">
        <v>0</v>
      </c>
      <c r="E20" s="2">
        <v>0</v>
      </c>
      <c r="F20" s="27">
        <f t="shared" si="0"/>
        <v>0</v>
      </c>
      <c r="I20" s="81">
        <v>1</v>
      </c>
      <c r="J20" s="63">
        <f>IFERROR(VLOOKUP($I20,$B:$C, 2,0)&amp;": "&amp;TEXT($E22/$J$7, "0%"),0)</f>
        <v>0</v>
      </c>
    </row>
    <row r="21" spans="2:10" s="43" customFormat="1" ht="15.75" customHeight="1" x14ac:dyDescent="0.35">
      <c r="C21" s="4"/>
      <c r="D21" s="2">
        <v>0</v>
      </c>
      <c r="E21" s="2">
        <v>0</v>
      </c>
      <c r="F21" s="27">
        <f t="shared" si="0"/>
        <v>0</v>
      </c>
      <c r="H21" s="38"/>
      <c r="I21" s="81">
        <v>2</v>
      </c>
      <c r="J21" s="63">
        <f>IFERROR(VLOOKUP($I21,$B:$C, 2,0)&amp;": "&amp;TEXT($E29/$J$7, "0%"),0)</f>
        <v>0</v>
      </c>
    </row>
    <row r="22" spans="2:10"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0" ht="15.75" customHeight="1" x14ac:dyDescent="0.35">
      <c r="I23" s="81">
        <v>4</v>
      </c>
      <c r="J23" s="63">
        <f>IFERROR(VLOOKUP($I23,$B:$C, 2,0)&amp;": "&amp;TEXT($E51/$J$7, "0%"),0)</f>
        <v>0</v>
      </c>
    </row>
    <row r="24" spans="2:10"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0" ht="15.75" customHeight="1" x14ac:dyDescent="0.35">
      <c r="C25" s="4" t="s">
        <v>26</v>
      </c>
      <c r="D25" s="2">
        <v>0</v>
      </c>
      <c r="E25" s="2">
        <v>0</v>
      </c>
      <c r="F25" s="27">
        <f t="shared" ref="F25:F29" si="1">D25-E25</f>
        <v>0</v>
      </c>
      <c r="I25" s="81">
        <v>6</v>
      </c>
      <c r="J25" s="63">
        <f>IFERROR(VLOOKUP($I25,$B:$C, 2,0)&amp;": "&amp;TEXT($E67/$J$7, "0%"),0)</f>
        <v>0</v>
      </c>
    </row>
    <row r="26" spans="2:10" ht="15.75" customHeight="1" x14ac:dyDescent="0.35">
      <c r="C26" s="4" t="s">
        <v>28</v>
      </c>
      <c r="D26" s="2">
        <v>0</v>
      </c>
      <c r="E26" s="2">
        <v>0</v>
      </c>
      <c r="F26" s="27">
        <f t="shared" si="1"/>
        <v>0</v>
      </c>
      <c r="I26" s="81">
        <v>7</v>
      </c>
      <c r="J26" s="63">
        <f>IFERROR(VLOOKUP($I26,$B:$C, 2,0)&amp;": "&amp;TEXT($E77/$J$7, "0%"),0)</f>
        <v>0</v>
      </c>
    </row>
    <row r="27" spans="2:10" ht="15.75" customHeight="1" x14ac:dyDescent="0.35">
      <c r="C27" s="4" t="s">
        <v>14</v>
      </c>
      <c r="D27" s="2">
        <v>0</v>
      </c>
      <c r="E27" s="2">
        <v>0</v>
      </c>
      <c r="F27" s="27">
        <f t="shared" si="1"/>
        <v>0</v>
      </c>
      <c r="I27" s="81">
        <v>8</v>
      </c>
      <c r="J27" s="63">
        <f>IFERROR(VLOOKUP($I27,$B:$C, 2,0)&amp;": "&amp;TEXT($E84/$J$7, "0%"),0)</f>
        <v>0</v>
      </c>
    </row>
    <row r="28" spans="2:10" ht="15.75" customHeight="1" x14ac:dyDescent="0.35">
      <c r="C28" s="4"/>
      <c r="D28" s="2">
        <v>0</v>
      </c>
      <c r="E28" s="2">
        <v>0</v>
      </c>
      <c r="F28" s="27">
        <f t="shared" si="1"/>
        <v>0</v>
      </c>
      <c r="I28" s="81">
        <v>9</v>
      </c>
      <c r="J28" s="63">
        <f>IFERROR(VLOOKUP($I28,$B:$C, 2,0)&amp;": "&amp;TEXT($E92/$J$7, "0%"),0)</f>
        <v>0</v>
      </c>
    </row>
    <row r="29" spans="2:10" s="43" customFormat="1" ht="15.75" customHeight="1" x14ac:dyDescent="0.35">
      <c r="C29" s="37" t="str">
        <f>"Total "&amp;C24</f>
        <v>Total INVESTING</v>
      </c>
      <c r="D29" s="29">
        <f>SUM(D25:D28)</f>
        <v>0</v>
      </c>
      <c r="E29" s="29">
        <f>SUM(E25:E28)</f>
        <v>0</v>
      </c>
      <c r="F29" s="27">
        <f t="shared" si="1"/>
        <v>0</v>
      </c>
    </row>
    <row r="30" spans="2:10" s="43" customFormat="1" ht="15.75" customHeight="1" x14ac:dyDescent="0.3"/>
    <row r="31" spans="2:10" ht="15.75" customHeight="1" x14ac:dyDescent="0.35">
      <c r="B31" s="38">
        <f>MAX($B$1:$B30)+1</f>
        <v>3</v>
      </c>
      <c r="C31" s="1" t="str">
        <f>VLOOKUP($B31, Data!$A$2:$B$10, 2, 0)</f>
        <v>HOME</v>
      </c>
      <c r="D31" s="36" t="s">
        <v>108</v>
      </c>
      <c r="E31" s="36" t="s">
        <v>102</v>
      </c>
      <c r="F31" s="36" t="s">
        <v>103</v>
      </c>
    </row>
    <row r="32" spans="2:10"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D35-E35</f>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W6JEEnEP3mUMnHw0PXcpKI/EmuWwVkCmhtwH/95iauPbzMJJTkAdW5XWC1UBXZNhEVGK9YvAC/XbvXPn0x34UQ==" saltValue="VUQjYM1wTA83ap2lzU5RLw==" spinCount="100000" sheet="1" objects="1" scenarios="1" selectLockedCells="1"/>
  <mergeCells count="4">
    <mergeCell ref="C13:F13"/>
    <mergeCell ref="H3:K3"/>
    <mergeCell ref="C3:F3"/>
    <mergeCell ref="C1:K1"/>
  </mergeCells>
  <conditionalFormatting sqref="K6:K8 F6:F10 F16:F22 F25:F29 F32:F42 F45:F51 F54:F59 F62:F67 F70:F77 F80:F84 F87:F92">
    <cfRule type="cellIs" dxfId="23" priority="19" operator="lessThan">
      <formula>0</formula>
    </cfRule>
    <cfRule type="cellIs" dxfId="22" priority="20"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121</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ClE5USiITluz2F6hBY44VM0FZPhqbA+iFphwBri2W4ehfUW0pnfQDDrd0MmUxZmVJwPuvEA9hqhE1l2r+cs+bQ==" saltValue="iUwDcuhy2mKn7laJo3XsQ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21" priority="1" operator="lessThan">
      <formula>0</formula>
    </cfRule>
    <cfRule type="cellIs" dxfId="20"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122</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y1YN6zVFfZPOgcqVsa67rGAFlP66qiLYGx86gzPl0QI8F9ouQQfSd/vFmlMvrJUBoX4i1njomRu4kxmXdgKxtg==" saltValue="EhU81HrbB2+XankCbdqJZ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9" priority="1" operator="lessThan">
      <formula>0</formula>
    </cfRule>
    <cfRule type="cellIs" dxfId="18"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123</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JTiPW/cVOEoqPkUfJYg8Jyr7dIjrcZojAOw9PSchKG1VmVkpR1lCCkhdWpl0Tfb58DIBCz2sreBahArrJGMWGw==" saltValue="5bWylNULF54UbsI4hg0jR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7" priority="1" operator="lessThan">
      <formula>0</formula>
    </cfRule>
    <cfRule type="cellIs" dxfId="16"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124</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CM+qXjJtL04xP934NQjAGFiCbP557Ykj0+JAjihULMRB4wE4D0YP2kEnaa5QW0G+Tek1+Pb107u5E7XMaSGnxw==" saltValue="D7dIa/TA8sDFTvCzVnPyt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5" priority="1" operator="lessThan">
      <formula>0</formula>
    </cfRule>
    <cfRule type="cellIs" dxfId="14"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93"/>
  <sheetViews>
    <sheetView showGridLines="0" showRowColHeaders="0" zoomScaleNormal="100" workbookViewId="0">
      <selection activeCell="D6" sqref="D6"/>
    </sheetView>
  </sheetViews>
  <sheetFormatPr defaultColWidth="8.83203125" defaultRowHeight="15.5" x14ac:dyDescent="0.35"/>
  <cols>
    <col min="1" max="1" width="7.33203125" style="38" customWidth="1"/>
    <col min="2" max="2" width="7.33203125" style="38" hidden="1" customWidth="1"/>
    <col min="3" max="3" width="38.33203125" style="38" bestFit="1" customWidth="1"/>
    <col min="4" max="6" width="20.08203125" style="38" customWidth="1"/>
    <col min="7" max="7" width="8.83203125" style="38"/>
    <col min="8" max="8" width="23.08203125" style="38" customWidth="1"/>
    <col min="9" max="9" width="20.58203125" style="38" customWidth="1"/>
    <col min="10" max="10" width="23.5" style="38" customWidth="1"/>
    <col min="11" max="11" width="21" style="38" customWidth="1"/>
    <col min="12" max="16384" width="8.83203125" style="38"/>
  </cols>
  <sheetData>
    <row r="1" spans="1:11" s="49" customFormat="1" ht="26" x14ac:dyDescent="0.6">
      <c r="C1" s="106" t="s">
        <v>125</v>
      </c>
      <c r="D1" s="106"/>
      <c r="E1" s="106"/>
      <c r="F1" s="106"/>
      <c r="G1" s="106"/>
      <c r="H1" s="106"/>
      <c r="I1" s="106"/>
      <c r="J1" s="106"/>
      <c r="K1" s="106"/>
    </row>
    <row r="2" spans="1:11" s="45" customFormat="1" ht="15.75" customHeight="1" x14ac:dyDescent="0.5">
      <c r="C2" s="46"/>
      <c r="D2" s="46"/>
      <c r="E2" s="46"/>
      <c r="F2" s="46"/>
      <c r="G2" s="46"/>
      <c r="H2" s="46"/>
      <c r="I2" s="46"/>
      <c r="J2" s="46"/>
      <c r="K2" s="46"/>
    </row>
    <row r="3" spans="1:11" s="51" customFormat="1" ht="18.5" x14ac:dyDescent="0.45">
      <c r="C3" s="105" t="s">
        <v>99</v>
      </c>
      <c r="D3" s="105"/>
      <c r="E3" s="105"/>
      <c r="F3" s="105"/>
      <c r="G3" s="47"/>
      <c r="H3" s="105" t="s">
        <v>100</v>
      </c>
      <c r="I3" s="105"/>
      <c r="J3" s="105"/>
      <c r="K3" s="105"/>
    </row>
    <row r="4" spans="1:11" ht="15.75" customHeight="1" x14ac:dyDescent="0.35">
      <c r="C4"/>
      <c r="D4"/>
      <c r="E4"/>
      <c r="F4"/>
      <c r="G4" s="39"/>
      <c r="H4" s="48"/>
      <c r="I4" s="48"/>
      <c r="J4" s="48"/>
      <c r="K4" s="48"/>
    </row>
    <row r="5" spans="1:11" ht="15.75" customHeight="1" x14ac:dyDescent="0.35">
      <c r="C5" s="32" t="s">
        <v>9</v>
      </c>
      <c r="D5" s="33" t="s">
        <v>101</v>
      </c>
      <c r="E5" s="33" t="s">
        <v>102</v>
      </c>
      <c r="F5" s="33" t="s">
        <v>103</v>
      </c>
      <c r="G5" s="39"/>
      <c r="H5" s="23"/>
      <c r="I5" s="23" t="s">
        <v>101</v>
      </c>
      <c r="J5" s="23" t="s">
        <v>102</v>
      </c>
      <c r="K5" s="23" t="s">
        <v>103</v>
      </c>
    </row>
    <row r="6" spans="1:11" ht="15.75" customHeight="1" x14ac:dyDescent="0.35">
      <c r="A6" s="62"/>
      <c r="B6" s="62"/>
      <c r="C6" s="4" t="s">
        <v>10</v>
      </c>
      <c r="D6" s="2">
        <v>0</v>
      </c>
      <c r="E6" s="3">
        <v>0</v>
      </c>
      <c r="F6" s="27">
        <f>-D6+E6</f>
        <v>0</v>
      </c>
      <c r="H6" s="24" t="s">
        <v>104</v>
      </c>
      <c r="I6" s="25">
        <f>D10</f>
        <v>0</v>
      </c>
      <c r="J6" s="26">
        <f>E10</f>
        <v>0</v>
      </c>
      <c r="K6" s="27">
        <f>-I6+J6</f>
        <v>0</v>
      </c>
    </row>
    <row r="7" spans="1:11" ht="15.75" customHeight="1" x14ac:dyDescent="0.35">
      <c r="C7" s="4" t="s">
        <v>12</v>
      </c>
      <c r="D7" s="2">
        <v>0</v>
      </c>
      <c r="E7" s="3">
        <v>0</v>
      </c>
      <c r="F7" s="27">
        <f>-D7+E7</f>
        <v>0</v>
      </c>
      <c r="G7" s="40"/>
      <c r="H7" s="28" t="s">
        <v>105</v>
      </c>
      <c r="I7" s="29">
        <f>HLOOKUP($C$1,Data!$P:$AB,12, FALSE)</f>
        <v>0</v>
      </c>
      <c r="J7" s="29">
        <f>HLOOKUP($C$1,Data!$B:$O,12,FALSE)</f>
        <v>0</v>
      </c>
      <c r="K7" s="27">
        <f>I7-J7</f>
        <v>0</v>
      </c>
    </row>
    <row r="8" spans="1:11" ht="15.75" customHeight="1" x14ac:dyDescent="0.35">
      <c r="C8" s="4" t="s">
        <v>14</v>
      </c>
      <c r="D8" s="2">
        <v>0</v>
      </c>
      <c r="E8" s="3">
        <v>0</v>
      </c>
      <c r="F8" s="27">
        <f>-D8+E8</f>
        <v>0</v>
      </c>
      <c r="H8" s="30" t="s">
        <v>106</v>
      </c>
      <c r="I8" s="31">
        <f>I6-I7</f>
        <v>0</v>
      </c>
      <c r="J8" s="31">
        <f>J6-J7</f>
        <v>0</v>
      </c>
      <c r="K8" s="27">
        <f>J8-I8</f>
        <v>0</v>
      </c>
    </row>
    <row r="9" spans="1:11" ht="15.75" customHeight="1" x14ac:dyDescent="0.35">
      <c r="C9" s="4"/>
      <c r="D9" s="2">
        <v>0</v>
      </c>
      <c r="E9" s="3">
        <v>0</v>
      </c>
      <c r="F9" s="27">
        <f>-D9+E9</f>
        <v>0</v>
      </c>
    </row>
    <row r="10" spans="1:11" ht="15.75" customHeight="1" x14ac:dyDescent="0.35">
      <c r="C10" s="34" t="str">
        <f>"Total "&amp;C5</f>
        <v>Total INCOME</v>
      </c>
      <c r="D10" s="35">
        <f>SUM(D6:D9)</f>
        <v>0</v>
      </c>
      <c r="E10" s="35">
        <f>SUM(E6:E9)</f>
        <v>0</v>
      </c>
      <c r="F10" s="27">
        <f>-D10+E10</f>
        <v>0</v>
      </c>
    </row>
    <row r="11" spans="1:11" ht="15.75" customHeight="1" x14ac:dyDescent="0.35">
      <c r="D11" s="41"/>
      <c r="I11" s="41"/>
    </row>
    <row r="12" spans="1:11" ht="15.75" customHeight="1" x14ac:dyDescent="0.35">
      <c r="D12" s="42"/>
    </row>
    <row r="13" spans="1:11" ht="15.75" customHeight="1" x14ac:dyDescent="0.45">
      <c r="C13" s="105" t="s">
        <v>107</v>
      </c>
      <c r="D13" s="105"/>
      <c r="E13" s="105"/>
      <c r="F13" s="105"/>
    </row>
    <row r="14" spans="1:11" ht="15.75" customHeight="1" x14ac:dyDescent="0.35">
      <c r="C14"/>
      <c r="D14"/>
      <c r="E14"/>
      <c r="F14"/>
      <c r="I14" s="41"/>
    </row>
    <row r="15" spans="1:11" ht="15.75" customHeight="1" x14ac:dyDescent="0.35">
      <c r="B15" s="38">
        <f>MAX($B$1:$B14)+1</f>
        <v>1</v>
      </c>
      <c r="C15" s="1" t="str">
        <f>VLOOKUP($B15, Data!$A$2:$B$10, 2, 0)</f>
        <v>SAVINGS</v>
      </c>
      <c r="D15" s="36" t="s">
        <v>108</v>
      </c>
      <c r="E15" s="36" t="s">
        <v>102</v>
      </c>
      <c r="F15" s="36" t="s">
        <v>103</v>
      </c>
      <c r="J15" s="41"/>
    </row>
    <row r="16" spans="1:11" ht="15.75" customHeight="1" x14ac:dyDescent="0.35">
      <c r="C16" s="4" t="s">
        <v>17</v>
      </c>
      <c r="D16" s="2">
        <v>0</v>
      </c>
      <c r="E16" s="2">
        <v>0</v>
      </c>
      <c r="F16" s="27">
        <f t="shared" ref="F16:F22" si="0">D16-E16</f>
        <v>0</v>
      </c>
    </row>
    <row r="17" spans="2:13" ht="15.75" customHeight="1" x14ac:dyDescent="0.35">
      <c r="C17" s="4" t="s">
        <v>19</v>
      </c>
      <c r="D17" s="2">
        <v>0</v>
      </c>
      <c r="E17" s="2">
        <v>0</v>
      </c>
      <c r="F17" s="27">
        <f t="shared" si="0"/>
        <v>0</v>
      </c>
    </row>
    <row r="18" spans="2:13" ht="15.75" customHeight="1" x14ac:dyDescent="0.35">
      <c r="C18" s="4" t="s">
        <v>21</v>
      </c>
      <c r="D18" s="2">
        <v>0</v>
      </c>
      <c r="E18" s="2">
        <v>0</v>
      </c>
      <c r="F18" s="27">
        <f t="shared" si="0"/>
        <v>0</v>
      </c>
    </row>
    <row r="19" spans="2:13" ht="15.75" customHeight="1" x14ac:dyDescent="0.35">
      <c r="C19" s="4" t="s">
        <v>23</v>
      </c>
      <c r="D19" s="2">
        <v>0</v>
      </c>
      <c r="E19" s="2">
        <v>0</v>
      </c>
      <c r="F19" s="27">
        <f t="shared" si="0"/>
        <v>0</v>
      </c>
    </row>
    <row r="20" spans="2:13" ht="15.75" customHeight="1" x14ac:dyDescent="0.35">
      <c r="C20" s="4" t="s">
        <v>14</v>
      </c>
      <c r="D20" s="2">
        <v>0</v>
      </c>
      <c r="E20" s="2">
        <v>0</v>
      </c>
      <c r="F20" s="27">
        <f t="shared" si="0"/>
        <v>0</v>
      </c>
      <c r="I20" s="81">
        <v>1</v>
      </c>
      <c r="J20" s="63">
        <f>IFERROR(VLOOKUP($I20,$B:$C, 2,0)&amp;": "&amp;TEXT(E22/$J$7, "0%"),0)</f>
        <v>0</v>
      </c>
    </row>
    <row r="21" spans="2:13" s="43" customFormat="1" ht="15.75" customHeight="1" x14ac:dyDescent="0.35">
      <c r="C21" s="4"/>
      <c r="D21" s="2">
        <v>0</v>
      </c>
      <c r="E21" s="2">
        <v>0</v>
      </c>
      <c r="F21" s="27">
        <f t="shared" si="0"/>
        <v>0</v>
      </c>
      <c r="H21" s="38"/>
      <c r="I21" s="81">
        <v>2</v>
      </c>
      <c r="J21" s="63">
        <f>IFERROR(VLOOKUP($I21,$B:$C, 2,0)&amp;": "&amp;TEXT(E29/$J$7, "0%"),0)</f>
        <v>0</v>
      </c>
    </row>
    <row r="22" spans="2:13" s="43" customFormat="1" ht="15.75" customHeight="1" x14ac:dyDescent="0.35">
      <c r="C22" s="37" t="str">
        <f>"Total "&amp;C15</f>
        <v>Total SAVINGS</v>
      </c>
      <c r="D22" s="29">
        <f>SUM(D16:D21)</f>
        <v>0</v>
      </c>
      <c r="E22" s="29">
        <f>SUM(E16:E21)</f>
        <v>0</v>
      </c>
      <c r="F22" s="27">
        <f t="shared" si="0"/>
        <v>0</v>
      </c>
      <c r="H22" s="44"/>
      <c r="I22" s="81">
        <v>3</v>
      </c>
      <c r="J22" s="63">
        <f>IFERROR(VLOOKUP($I22,$B:$C, 2,0)&amp;": "&amp;TEXT(E42/$J$7, "0%"),0)</f>
        <v>0</v>
      </c>
    </row>
    <row r="23" spans="2:13" ht="15.75" customHeight="1" x14ac:dyDescent="0.35">
      <c r="I23" s="81">
        <v>4</v>
      </c>
      <c r="J23" s="63">
        <f>IFERROR(VLOOKUP($I23,$B:$C, 2,0)&amp;": "&amp;TEXT(E51/$J$7, "0%"),0)</f>
        <v>0</v>
      </c>
    </row>
    <row r="24" spans="2:13" ht="15.75" customHeight="1" x14ac:dyDescent="0.35">
      <c r="B24" s="38">
        <f>MAX($B$1:$B23)+1</f>
        <v>2</v>
      </c>
      <c r="C24" s="1" t="str">
        <f>VLOOKUP($B24, Data!$A$2:$B$10, 2, 0)</f>
        <v>INVESTING</v>
      </c>
      <c r="D24" s="36" t="s">
        <v>108</v>
      </c>
      <c r="E24" s="36" t="s">
        <v>102</v>
      </c>
      <c r="F24" s="36" t="s">
        <v>103</v>
      </c>
      <c r="I24" s="81">
        <v>5</v>
      </c>
      <c r="J24" s="63">
        <f>IFERROR(VLOOKUP($I24,$B:$C, 2,0)&amp;": "&amp;TEXT(E59/$J$7, "0%"),0)</f>
        <v>0</v>
      </c>
    </row>
    <row r="25" spans="2:13" ht="15.75" customHeight="1" x14ac:dyDescent="0.35">
      <c r="C25" s="4" t="s">
        <v>26</v>
      </c>
      <c r="D25" s="2">
        <v>0</v>
      </c>
      <c r="E25" s="2">
        <v>0</v>
      </c>
      <c r="F25" s="27">
        <f t="shared" ref="F25:F29" si="1">D25-E25</f>
        <v>0</v>
      </c>
      <c r="I25" s="81">
        <v>6</v>
      </c>
      <c r="J25" s="63">
        <f>IFERROR(VLOOKUP($I25,$B:$C, 2,0)&amp;": "&amp;TEXT(E67/$J$7, "0%"),0)</f>
        <v>0</v>
      </c>
    </row>
    <row r="26" spans="2:13" ht="15.75" customHeight="1" x14ac:dyDescent="0.35">
      <c r="C26" s="4" t="s">
        <v>28</v>
      </c>
      <c r="D26" s="2">
        <v>0</v>
      </c>
      <c r="E26" s="2">
        <v>0</v>
      </c>
      <c r="F26" s="27">
        <f t="shared" si="1"/>
        <v>0</v>
      </c>
      <c r="I26" s="81">
        <v>7</v>
      </c>
      <c r="J26" s="63">
        <f>IFERROR(VLOOKUP($I26,$B:$C, 2,0)&amp;": "&amp;TEXT(E77/$J$7, "0%"),0)</f>
        <v>0</v>
      </c>
    </row>
    <row r="27" spans="2:13" ht="15.75" customHeight="1" x14ac:dyDescent="0.35">
      <c r="C27" s="4" t="s">
        <v>14</v>
      </c>
      <c r="D27" s="2">
        <v>0</v>
      </c>
      <c r="E27" s="2">
        <v>0</v>
      </c>
      <c r="F27" s="27">
        <f t="shared" si="1"/>
        <v>0</v>
      </c>
      <c r="I27" s="81">
        <v>8</v>
      </c>
      <c r="J27" s="63">
        <f>IFERROR(VLOOKUP($I27,$B:$C, 2,0)&amp;": "&amp;TEXT(E84/$J$7, "0%"),0)</f>
        <v>0</v>
      </c>
    </row>
    <row r="28" spans="2:13" ht="15.75" customHeight="1" x14ac:dyDescent="0.35">
      <c r="C28" s="4"/>
      <c r="D28" s="2">
        <v>0</v>
      </c>
      <c r="E28" s="2">
        <v>0</v>
      </c>
      <c r="F28" s="27">
        <f t="shared" si="1"/>
        <v>0</v>
      </c>
      <c r="I28" s="81">
        <v>9</v>
      </c>
      <c r="J28" s="63">
        <f>IFERROR(VLOOKUP($I28,$B:$C, 2,0)&amp;": "&amp;TEXT(E92/$J$7, "0%"),0)</f>
        <v>0</v>
      </c>
    </row>
    <row r="29" spans="2:13" s="43" customFormat="1" ht="15.75" customHeight="1" x14ac:dyDescent="0.35">
      <c r="C29" s="37" t="str">
        <f>"Total "&amp;C24</f>
        <v>Total INVESTING</v>
      </c>
      <c r="D29" s="29">
        <f>SUM(D25:D28)</f>
        <v>0</v>
      </c>
      <c r="E29" s="29">
        <f>SUM(E25:E28)</f>
        <v>0</v>
      </c>
      <c r="F29" s="27">
        <f t="shared" si="1"/>
        <v>0</v>
      </c>
      <c r="M29" s="84"/>
    </row>
    <row r="30" spans="2:13" s="43" customFormat="1" ht="15.75" customHeight="1" x14ac:dyDescent="0.3"/>
    <row r="31" spans="2:13" ht="15.75" customHeight="1" x14ac:dyDescent="0.35">
      <c r="B31" s="38">
        <f>MAX($B$1:$B30)+1</f>
        <v>3</v>
      </c>
      <c r="C31" s="1" t="str">
        <f>VLOOKUP($B31, Data!$A$2:$B$10, 2, 0)</f>
        <v>HOME</v>
      </c>
      <c r="D31" s="36" t="s">
        <v>108</v>
      </c>
      <c r="E31" s="36" t="s">
        <v>102</v>
      </c>
      <c r="F31" s="36" t="s">
        <v>103</v>
      </c>
    </row>
    <row r="32" spans="2:13" ht="15.75" customHeight="1" x14ac:dyDescent="0.35">
      <c r="C32" s="4" t="s">
        <v>109</v>
      </c>
      <c r="D32" s="2">
        <v>0</v>
      </c>
      <c r="E32" s="2">
        <v>0</v>
      </c>
      <c r="F32" s="27">
        <f>D32-E32</f>
        <v>0</v>
      </c>
    </row>
    <row r="33" spans="2:6" ht="15.75" customHeight="1" x14ac:dyDescent="0.35">
      <c r="C33" s="4" t="s">
        <v>110</v>
      </c>
      <c r="D33" s="2">
        <v>0</v>
      </c>
      <c r="E33" s="2">
        <v>0</v>
      </c>
      <c r="F33" s="27">
        <f t="shared" ref="F33:F42" si="2">D33-E33</f>
        <v>0</v>
      </c>
    </row>
    <row r="34" spans="2:6" ht="15.75" customHeight="1" x14ac:dyDescent="0.35">
      <c r="C34" s="4" t="s">
        <v>111</v>
      </c>
      <c r="D34" s="2">
        <v>0</v>
      </c>
      <c r="E34" s="2">
        <v>0</v>
      </c>
      <c r="F34" s="27">
        <f t="shared" si="2"/>
        <v>0</v>
      </c>
    </row>
    <row r="35" spans="2:6" ht="15.75" customHeight="1" x14ac:dyDescent="0.35">
      <c r="C35" s="4" t="s">
        <v>112</v>
      </c>
      <c r="D35" s="2">
        <v>0</v>
      </c>
      <c r="E35" s="2">
        <v>0</v>
      </c>
      <c r="F35" s="27">
        <f t="shared" si="2"/>
        <v>0</v>
      </c>
    </row>
    <row r="36" spans="2:6" ht="15.75" customHeight="1" x14ac:dyDescent="0.35">
      <c r="C36" s="4" t="s">
        <v>113</v>
      </c>
      <c r="D36" s="2">
        <v>0</v>
      </c>
      <c r="E36" s="2">
        <v>0</v>
      </c>
      <c r="F36" s="27">
        <f t="shared" si="2"/>
        <v>0</v>
      </c>
    </row>
    <row r="37" spans="2:6" ht="15.75" customHeight="1" x14ac:dyDescent="0.35">
      <c r="C37" s="4" t="s">
        <v>33</v>
      </c>
      <c r="D37" s="2">
        <v>0</v>
      </c>
      <c r="E37" s="2">
        <v>0</v>
      </c>
      <c r="F37" s="27">
        <f t="shared" si="2"/>
        <v>0</v>
      </c>
    </row>
    <row r="38" spans="2:6" ht="15.75" customHeight="1" x14ac:dyDescent="0.35">
      <c r="C38" s="4" t="s">
        <v>35</v>
      </c>
      <c r="D38" s="2">
        <v>0</v>
      </c>
      <c r="E38" s="2">
        <v>0</v>
      </c>
      <c r="F38" s="27">
        <f t="shared" si="2"/>
        <v>0</v>
      </c>
    </row>
    <row r="39" spans="2:6" ht="15.75" customHeight="1" x14ac:dyDescent="0.35">
      <c r="C39" s="4" t="s">
        <v>37</v>
      </c>
      <c r="D39" s="2">
        <v>0</v>
      </c>
      <c r="E39" s="2">
        <v>0</v>
      </c>
      <c r="F39" s="27">
        <f t="shared" si="2"/>
        <v>0</v>
      </c>
    </row>
    <row r="40" spans="2:6" ht="15.75" customHeight="1" x14ac:dyDescent="0.35">
      <c r="C40" s="4" t="s">
        <v>14</v>
      </c>
      <c r="D40" s="2">
        <v>0</v>
      </c>
      <c r="E40" s="2">
        <v>0</v>
      </c>
      <c r="F40" s="27">
        <f t="shared" si="2"/>
        <v>0</v>
      </c>
    </row>
    <row r="41" spans="2:6" ht="15.75" customHeight="1" x14ac:dyDescent="0.35">
      <c r="C41" s="4"/>
      <c r="D41" s="2">
        <v>0</v>
      </c>
      <c r="E41" s="2">
        <v>0</v>
      </c>
      <c r="F41" s="27">
        <f t="shared" si="2"/>
        <v>0</v>
      </c>
    </row>
    <row r="42" spans="2:6" ht="15.75" customHeight="1" x14ac:dyDescent="0.35">
      <c r="C42" s="37" t="str">
        <f>"Total "&amp;C31</f>
        <v>Total HOME</v>
      </c>
      <c r="D42" s="29">
        <f>SUM(D32:D41)</f>
        <v>0</v>
      </c>
      <c r="E42" s="29">
        <f>SUM(E32:E41)</f>
        <v>0</v>
      </c>
      <c r="F42" s="27">
        <f t="shared" si="2"/>
        <v>0</v>
      </c>
    </row>
    <row r="43" spans="2:6" ht="15.75" customHeight="1" x14ac:dyDescent="0.35"/>
    <row r="44" spans="2:6" ht="15.75" customHeight="1" x14ac:dyDescent="0.35">
      <c r="B44" s="38">
        <f>MAX($B$1:$B43)+1</f>
        <v>4</v>
      </c>
      <c r="C44" s="1" t="str">
        <f>VLOOKUP($B44, Data!$A$2:$B$10, 2, 0)</f>
        <v>PERSONAL/ FAMILY</v>
      </c>
      <c r="D44" s="36" t="s">
        <v>108</v>
      </c>
      <c r="E44" s="36" t="s">
        <v>102</v>
      </c>
      <c r="F44" s="36" t="s">
        <v>103</v>
      </c>
    </row>
    <row r="45" spans="2:6" ht="15.75" customHeight="1" x14ac:dyDescent="0.35">
      <c r="C45" s="4" t="s">
        <v>42</v>
      </c>
      <c r="D45" s="2">
        <v>0</v>
      </c>
      <c r="E45" s="2">
        <v>0</v>
      </c>
      <c r="F45" s="27">
        <f t="shared" ref="F45:F51" si="3">D45-E45</f>
        <v>0</v>
      </c>
    </row>
    <row r="46" spans="2:6" ht="15.75" customHeight="1" x14ac:dyDescent="0.35">
      <c r="C46" s="4" t="s">
        <v>114</v>
      </c>
      <c r="D46" s="2">
        <v>0</v>
      </c>
      <c r="E46" s="2">
        <v>0</v>
      </c>
      <c r="F46" s="27">
        <f t="shared" si="3"/>
        <v>0</v>
      </c>
    </row>
    <row r="47" spans="2:6" ht="15.75" customHeight="1" x14ac:dyDescent="0.35">
      <c r="C47" s="4" t="s">
        <v>115</v>
      </c>
      <c r="D47" s="2">
        <v>0</v>
      </c>
      <c r="E47" s="2">
        <v>0</v>
      </c>
      <c r="F47" s="27">
        <f>D47-E47</f>
        <v>0</v>
      </c>
    </row>
    <row r="48" spans="2:6" ht="15.75" customHeight="1" x14ac:dyDescent="0.35">
      <c r="C48" s="4" t="s">
        <v>40</v>
      </c>
      <c r="D48" s="2">
        <v>0</v>
      </c>
      <c r="E48" s="2">
        <v>0</v>
      </c>
      <c r="F48" s="27">
        <f>D48-E48</f>
        <v>0</v>
      </c>
    </row>
    <row r="49" spans="2:6" ht="15.75" customHeight="1" x14ac:dyDescent="0.35">
      <c r="C49" s="4" t="s">
        <v>14</v>
      </c>
      <c r="D49" s="2">
        <v>0</v>
      </c>
      <c r="E49" s="2">
        <v>0</v>
      </c>
      <c r="F49" s="27">
        <f t="shared" si="3"/>
        <v>0</v>
      </c>
    </row>
    <row r="50" spans="2:6" ht="15.75" customHeight="1" x14ac:dyDescent="0.35">
      <c r="C50" s="4"/>
      <c r="D50" s="2">
        <v>0</v>
      </c>
      <c r="E50" s="2">
        <v>0</v>
      </c>
      <c r="F50" s="27">
        <f t="shared" si="3"/>
        <v>0</v>
      </c>
    </row>
    <row r="51" spans="2:6" ht="15.75" customHeight="1" x14ac:dyDescent="0.35">
      <c r="C51" s="37" t="str">
        <f>"Total "&amp;C44</f>
        <v>Total PERSONAL/ FAMILY</v>
      </c>
      <c r="D51" s="29">
        <f>SUM(D45:D50)</f>
        <v>0</v>
      </c>
      <c r="E51" s="29">
        <f>SUM(E45:E50)</f>
        <v>0</v>
      </c>
      <c r="F51" s="27">
        <f t="shared" si="3"/>
        <v>0</v>
      </c>
    </row>
    <row r="52" spans="2:6" ht="15.75" customHeight="1" x14ac:dyDescent="0.35"/>
    <row r="53" spans="2:6" ht="15.75" customHeight="1" x14ac:dyDescent="0.35">
      <c r="B53" s="38">
        <f>MAX($B$1:$B52)+1</f>
        <v>5</v>
      </c>
      <c r="C53" s="1" t="str">
        <f>VLOOKUP($B53, Data!$A$2:$B$10, 2, 0)</f>
        <v>CAR/ TRANSPORTATION</v>
      </c>
      <c r="D53" s="36" t="s">
        <v>108</v>
      </c>
      <c r="E53" s="36" t="s">
        <v>102</v>
      </c>
      <c r="F53" s="36" t="s">
        <v>103</v>
      </c>
    </row>
    <row r="54" spans="2:6" ht="15.75" customHeight="1" x14ac:dyDescent="0.35">
      <c r="C54" s="4" t="s">
        <v>116</v>
      </c>
      <c r="D54" s="2">
        <v>0</v>
      </c>
      <c r="E54" s="2">
        <v>0</v>
      </c>
      <c r="F54" s="27">
        <f t="shared" ref="F54:F59" si="4">D54-E54</f>
        <v>0</v>
      </c>
    </row>
    <row r="55" spans="2:6" ht="15.75" customHeight="1" x14ac:dyDescent="0.35">
      <c r="C55" s="4" t="s">
        <v>49</v>
      </c>
      <c r="D55" s="2">
        <v>0</v>
      </c>
      <c r="E55" s="2">
        <v>0</v>
      </c>
      <c r="F55" s="27">
        <f t="shared" si="4"/>
        <v>0</v>
      </c>
    </row>
    <row r="56" spans="2:6" ht="15.75" customHeight="1" x14ac:dyDescent="0.35">
      <c r="C56" s="4" t="s">
        <v>51</v>
      </c>
      <c r="D56" s="2">
        <v>0</v>
      </c>
      <c r="E56" s="2">
        <v>0</v>
      </c>
      <c r="F56" s="27">
        <f t="shared" si="4"/>
        <v>0</v>
      </c>
    </row>
    <row r="57" spans="2:6" ht="15.75" customHeight="1" x14ac:dyDescent="0.35">
      <c r="C57" s="4" t="s">
        <v>14</v>
      </c>
      <c r="D57" s="2">
        <v>0</v>
      </c>
      <c r="E57" s="2">
        <v>0</v>
      </c>
      <c r="F57" s="27">
        <f t="shared" si="4"/>
        <v>0</v>
      </c>
    </row>
    <row r="58" spans="2:6" ht="15.75" customHeight="1" x14ac:dyDescent="0.35">
      <c r="C58" s="4"/>
      <c r="D58" s="2">
        <v>0</v>
      </c>
      <c r="E58" s="2">
        <v>0</v>
      </c>
      <c r="F58" s="27">
        <f t="shared" si="4"/>
        <v>0</v>
      </c>
    </row>
    <row r="59" spans="2:6" ht="15.75" customHeight="1" x14ac:dyDescent="0.35">
      <c r="C59" s="37" t="str">
        <f>"Total "&amp;C53</f>
        <v>Total CAR/ TRANSPORTATION</v>
      </c>
      <c r="D59" s="29">
        <f>SUM(D54:D58)</f>
        <v>0</v>
      </c>
      <c r="E59" s="29">
        <f>SUM(E54:E58)</f>
        <v>0</v>
      </c>
      <c r="F59" s="27">
        <f t="shared" si="4"/>
        <v>0</v>
      </c>
    </row>
    <row r="60" spans="2:6" ht="15.75" customHeight="1" x14ac:dyDescent="0.35"/>
    <row r="61" spans="2:6" ht="15.75" customHeight="1" x14ac:dyDescent="0.35">
      <c r="B61" s="38">
        <f>MAX($B$1:$B60)+1</f>
        <v>6</v>
      </c>
      <c r="C61" s="1" t="str">
        <f>VLOOKUP($B61, Data!$A$2:$B$10, 2, 0)</f>
        <v>HEALTH &amp; WELLNESS</v>
      </c>
      <c r="D61" s="36" t="s">
        <v>108</v>
      </c>
      <c r="E61" s="36" t="s">
        <v>102</v>
      </c>
      <c r="F61" s="36" t="s">
        <v>103</v>
      </c>
    </row>
    <row r="62" spans="2:6" ht="15.75" customHeight="1" x14ac:dyDescent="0.35">
      <c r="C62" s="4" t="s">
        <v>117</v>
      </c>
      <c r="D62" s="6">
        <v>0</v>
      </c>
      <c r="E62" s="6">
        <v>0</v>
      </c>
      <c r="F62" s="27">
        <f t="shared" ref="F62:F67" si="5">D62-E62</f>
        <v>0</v>
      </c>
    </row>
    <row r="63" spans="2:6" ht="15.75" customHeight="1" x14ac:dyDescent="0.35">
      <c r="C63" s="4" t="s">
        <v>56</v>
      </c>
      <c r="D63" s="6">
        <v>0</v>
      </c>
      <c r="E63" s="6">
        <v>0</v>
      </c>
      <c r="F63" s="27">
        <f t="shared" si="5"/>
        <v>0</v>
      </c>
    </row>
    <row r="64" spans="2:6" ht="15.75" customHeight="1" x14ac:dyDescent="0.35">
      <c r="C64" s="4" t="s">
        <v>118</v>
      </c>
      <c r="D64" s="6">
        <v>0</v>
      </c>
      <c r="E64" s="6">
        <v>0</v>
      </c>
      <c r="F64" s="27">
        <f t="shared" si="5"/>
        <v>0</v>
      </c>
    </row>
    <row r="65" spans="2:6" ht="15.75" customHeight="1" x14ac:dyDescent="0.35">
      <c r="C65" s="4" t="s">
        <v>14</v>
      </c>
      <c r="D65" s="6">
        <v>0</v>
      </c>
      <c r="E65" s="6">
        <v>0</v>
      </c>
      <c r="F65" s="27">
        <f t="shared" si="5"/>
        <v>0</v>
      </c>
    </row>
    <row r="66" spans="2:6" ht="15.75" customHeight="1" x14ac:dyDescent="0.35">
      <c r="C66" s="4"/>
      <c r="D66" s="2">
        <v>0</v>
      </c>
      <c r="E66" s="3">
        <v>0</v>
      </c>
      <c r="F66" s="27">
        <f t="shared" si="5"/>
        <v>0</v>
      </c>
    </row>
    <row r="67" spans="2:6" ht="15.75" customHeight="1" x14ac:dyDescent="0.35">
      <c r="C67" s="37" t="str">
        <f>"Total "&amp;C61</f>
        <v>Total HEALTH &amp; WELLNESS</v>
      </c>
      <c r="D67" s="29">
        <f>SUM(D62:D66)</f>
        <v>0</v>
      </c>
      <c r="E67" s="29">
        <f>SUM(E62:E66)</f>
        <v>0</v>
      </c>
      <c r="F67" s="27">
        <f t="shared" si="5"/>
        <v>0</v>
      </c>
    </row>
    <row r="68" spans="2:6" ht="15.75" customHeight="1" x14ac:dyDescent="0.35"/>
    <row r="69" spans="2:6" ht="15.75" customHeight="1" x14ac:dyDescent="0.35">
      <c r="B69" s="38">
        <f>MAX($B$1:$B68)+1</f>
        <v>7</v>
      </c>
      <c r="C69" s="1" t="str">
        <f>VLOOKUP($B69, Data!$A$2:$B$10, 2, 0)</f>
        <v>FUN</v>
      </c>
      <c r="D69" s="36" t="s">
        <v>108</v>
      </c>
      <c r="E69" s="36" t="s">
        <v>102</v>
      </c>
      <c r="F69" s="36" t="s">
        <v>103</v>
      </c>
    </row>
    <row r="70" spans="2:6" ht="15.75" customHeight="1" x14ac:dyDescent="0.35">
      <c r="C70" s="4" t="s">
        <v>119</v>
      </c>
      <c r="D70" s="2">
        <v>0</v>
      </c>
      <c r="E70" s="2">
        <v>0</v>
      </c>
      <c r="F70" s="27">
        <f t="shared" ref="F70:F77" si="6">D70-E70</f>
        <v>0</v>
      </c>
    </row>
    <row r="71" spans="2:6" ht="15.75" customHeight="1" x14ac:dyDescent="0.35">
      <c r="C71" s="4" t="s">
        <v>63</v>
      </c>
      <c r="D71" s="2">
        <v>0</v>
      </c>
      <c r="E71" s="2">
        <v>0</v>
      </c>
      <c r="F71" s="27">
        <f t="shared" si="6"/>
        <v>0</v>
      </c>
    </row>
    <row r="72" spans="2:6" ht="15.75" customHeight="1" x14ac:dyDescent="0.35">
      <c r="C72" s="4" t="s">
        <v>65</v>
      </c>
      <c r="D72" s="2">
        <v>0</v>
      </c>
      <c r="E72" s="2">
        <v>0</v>
      </c>
      <c r="F72" s="27">
        <f t="shared" si="6"/>
        <v>0</v>
      </c>
    </row>
    <row r="73" spans="2:6" ht="15.75" customHeight="1" x14ac:dyDescent="0.35">
      <c r="C73" s="4" t="s">
        <v>67</v>
      </c>
      <c r="D73" s="2">
        <v>0</v>
      </c>
      <c r="E73" s="2">
        <v>0</v>
      </c>
      <c r="F73" s="27">
        <f t="shared" si="6"/>
        <v>0</v>
      </c>
    </row>
    <row r="74" spans="2:6" ht="15.75" customHeight="1" x14ac:dyDescent="0.35">
      <c r="C74" s="4" t="s">
        <v>69</v>
      </c>
      <c r="D74" s="2">
        <v>0</v>
      </c>
      <c r="E74" s="2">
        <v>0</v>
      </c>
      <c r="F74" s="27">
        <f t="shared" si="6"/>
        <v>0</v>
      </c>
    </row>
    <row r="75" spans="2:6" ht="15.75" customHeight="1" x14ac:dyDescent="0.35">
      <c r="C75" s="4" t="s">
        <v>14</v>
      </c>
      <c r="D75" s="2">
        <v>0</v>
      </c>
      <c r="E75" s="2">
        <v>0</v>
      </c>
      <c r="F75" s="27">
        <f t="shared" si="6"/>
        <v>0</v>
      </c>
    </row>
    <row r="76" spans="2:6" ht="15.75" customHeight="1" x14ac:dyDescent="0.35">
      <c r="C76" s="4"/>
      <c r="D76" s="2">
        <v>0</v>
      </c>
      <c r="E76" s="2">
        <v>0</v>
      </c>
      <c r="F76" s="27">
        <f t="shared" si="6"/>
        <v>0</v>
      </c>
    </row>
    <row r="77" spans="2:6" ht="15.75" customHeight="1" x14ac:dyDescent="0.35">
      <c r="C77" s="37" t="str">
        <f>"Total "&amp;C69</f>
        <v>Total FUN</v>
      </c>
      <c r="D77" s="29">
        <f>SUM(D70:D76)</f>
        <v>0</v>
      </c>
      <c r="E77" s="29">
        <f>SUM(E70:E76)</f>
        <v>0</v>
      </c>
      <c r="F77" s="27">
        <f t="shared" si="6"/>
        <v>0</v>
      </c>
    </row>
    <row r="79" spans="2:6" x14ac:dyDescent="0.35">
      <c r="B79" s="38">
        <f>MAX($B$1:$B78)+1</f>
        <v>8</v>
      </c>
      <c r="C79" s="1" t="str">
        <f>VLOOKUP($B79, Data!$A$2:$B$10, 2, 0)</f>
        <v>DEBT</v>
      </c>
      <c r="D79" s="36" t="s">
        <v>108</v>
      </c>
      <c r="E79" s="36" t="s">
        <v>102</v>
      </c>
      <c r="F79" s="36" t="s">
        <v>103</v>
      </c>
    </row>
    <row r="80" spans="2:6" x14ac:dyDescent="0.35">
      <c r="C80" s="4" t="s">
        <v>72</v>
      </c>
      <c r="D80" s="2">
        <v>0</v>
      </c>
      <c r="E80" s="2">
        <v>0</v>
      </c>
      <c r="F80" s="27">
        <f t="shared" ref="F80:F84" si="7">D80-E80</f>
        <v>0</v>
      </c>
    </row>
    <row r="81" spans="2:6" x14ac:dyDescent="0.35">
      <c r="C81" s="4" t="s">
        <v>120</v>
      </c>
      <c r="D81" s="2">
        <v>0</v>
      </c>
      <c r="E81" s="2">
        <v>0</v>
      </c>
      <c r="F81" s="27">
        <f t="shared" si="7"/>
        <v>0</v>
      </c>
    </row>
    <row r="82" spans="2:6" x14ac:dyDescent="0.35">
      <c r="C82" s="4" t="s">
        <v>14</v>
      </c>
      <c r="D82" s="2">
        <v>0</v>
      </c>
      <c r="E82" s="2">
        <v>0</v>
      </c>
      <c r="F82" s="27">
        <f t="shared" si="7"/>
        <v>0</v>
      </c>
    </row>
    <row r="83" spans="2:6" x14ac:dyDescent="0.35">
      <c r="C83" s="4"/>
      <c r="D83" s="2">
        <v>0</v>
      </c>
      <c r="E83" s="2">
        <v>0</v>
      </c>
      <c r="F83" s="27">
        <f t="shared" si="7"/>
        <v>0</v>
      </c>
    </row>
    <row r="84" spans="2:6" x14ac:dyDescent="0.35">
      <c r="C84" s="37" t="str">
        <f>"Total "&amp;C79</f>
        <v>Total DEBT</v>
      </c>
      <c r="D84" s="29">
        <f>SUM(D80:D83)</f>
        <v>0</v>
      </c>
      <c r="E84" s="29">
        <f>SUM(E80:E83)</f>
        <v>0</v>
      </c>
      <c r="F84" s="27">
        <f t="shared" si="7"/>
        <v>0</v>
      </c>
    </row>
    <row r="86" spans="2:6" x14ac:dyDescent="0.35">
      <c r="B86" s="38">
        <f>MAX($B$1:$B85)+1</f>
        <v>9</v>
      </c>
      <c r="C86" s="1" t="str">
        <f>VLOOKUP($B86, Data!$A$2:$B$10, 2, 0)</f>
        <v>INSURANCE</v>
      </c>
      <c r="D86" s="36" t="s">
        <v>108</v>
      </c>
      <c r="E86" s="36" t="s">
        <v>102</v>
      </c>
      <c r="F86" s="36" t="s">
        <v>103</v>
      </c>
    </row>
    <row r="87" spans="2:6" x14ac:dyDescent="0.35">
      <c r="C87" s="4" t="s">
        <v>77</v>
      </c>
      <c r="D87" s="2">
        <v>0</v>
      </c>
      <c r="E87" s="2">
        <v>0</v>
      </c>
      <c r="F87" s="27">
        <f>D87-E87</f>
        <v>0</v>
      </c>
    </row>
    <row r="88" spans="2:6" x14ac:dyDescent="0.35">
      <c r="C88" s="4" t="s">
        <v>79</v>
      </c>
      <c r="D88" s="2">
        <v>0</v>
      </c>
      <c r="E88" s="2">
        <v>0</v>
      </c>
      <c r="F88" s="27">
        <f t="shared" ref="F88:F91" si="8">D88-E88</f>
        <v>0</v>
      </c>
    </row>
    <row r="89" spans="2:6" x14ac:dyDescent="0.35">
      <c r="C89" s="4" t="s">
        <v>81</v>
      </c>
      <c r="D89" s="2">
        <v>0</v>
      </c>
      <c r="E89" s="2">
        <v>0</v>
      </c>
      <c r="F89" s="27">
        <f t="shared" si="8"/>
        <v>0</v>
      </c>
    </row>
    <row r="90" spans="2:6" x14ac:dyDescent="0.35">
      <c r="C90" s="4" t="s">
        <v>14</v>
      </c>
      <c r="D90" s="2">
        <v>0</v>
      </c>
      <c r="E90" s="2">
        <v>0</v>
      </c>
      <c r="F90" s="27">
        <f t="shared" si="8"/>
        <v>0</v>
      </c>
    </row>
    <row r="91" spans="2:6" x14ac:dyDescent="0.35">
      <c r="C91" s="4"/>
      <c r="D91" s="2">
        <v>0</v>
      </c>
      <c r="E91" s="2">
        <v>0</v>
      </c>
      <c r="F91" s="27">
        <f t="shared" si="8"/>
        <v>0</v>
      </c>
    </row>
    <row r="92" spans="2:6" x14ac:dyDescent="0.35">
      <c r="C92" s="37" t="str">
        <f>"Total "&amp;C86</f>
        <v>Total INSURANCE</v>
      </c>
      <c r="D92" s="29">
        <f>SUM(D87:D91)</f>
        <v>0</v>
      </c>
      <c r="E92" s="29">
        <f>SUM(E87:E91)</f>
        <v>0</v>
      </c>
      <c r="F92" s="27">
        <f>D92-E92</f>
        <v>0</v>
      </c>
    </row>
    <row r="93" spans="2:6" x14ac:dyDescent="0.35">
      <c r="F93" s="52"/>
    </row>
  </sheetData>
  <sheetProtection algorithmName="SHA-512" hashValue="w9nxsYlmEY/HmW7TVmCVr3mRwyP7QJzT+QkY2y80JBcvOv3jmym+TlL9qYjvHb0LXGTMvL6rBgUAezxkr7+Gfw==" saltValue="svABM/z4A79wJ+njcB5Uqw==" spinCount="100000" sheet="1" objects="1" scenarios="1" selectLockedCells="1"/>
  <mergeCells count="4">
    <mergeCell ref="C1:K1"/>
    <mergeCell ref="C3:F3"/>
    <mergeCell ref="H3:K3"/>
    <mergeCell ref="C13:F13"/>
  </mergeCells>
  <conditionalFormatting sqref="K6:K8 F6:F10 F16:F22 F25:F29 F32:F42 F45:F51 F54:F59 F62:F67 F70:F77 F80:F84 F87:F92">
    <cfRule type="cellIs" dxfId="13" priority="1" operator="lessThan">
      <formula>0</formula>
    </cfRule>
    <cfRule type="cellIs" dxfId="12" priority="2" operator="greaterThanOrEqual">
      <formula>0</formula>
    </cfRule>
  </conditionalFormatting>
  <pageMargins left="0.75" right="0.75" top="1" bottom="1" header="0.5" footer="0.5"/>
  <pageSetup orientation="portrait" horizontalDpi="4294967292" verticalDpi="4294967292" r:id="rId1"/>
  <ignoredErrors>
    <ignoredError sqref="J20:J28"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AAB5B8BC794149990E966E86A6907F" ma:contentTypeVersion="0" ma:contentTypeDescription="Create a new document." ma:contentTypeScope="" ma:versionID="154d20a4a7bac1a675ad257a83c5d979">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6031BD-5AC5-4143-B257-6D1872BB5A48}"/>
</file>

<file path=customXml/itemProps2.xml><?xml version="1.0" encoding="utf-8"?>
<ds:datastoreItem xmlns:ds="http://schemas.openxmlformats.org/officeDocument/2006/customXml" ds:itemID="{2778C009-80AC-4805-A373-F1CAE3622D8E}"/>
</file>

<file path=customXml/itemProps3.xml><?xml version="1.0" encoding="utf-8"?>
<ds:datastoreItem xmlns:ds="http://schemas.openxmlformats.org/officeDocument/2006/customXml" ds:itemID="{64A43F9F-37D3-428B-B162-28A86C80CC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Actuals summary</vt:lpstr>
      <vt:lpstr>Variance summary</vt:lpstr>
      <vt:lpstr>Jan</vt:lpstr>
      <vt:lpstr>Feb</vt:lpstr>
      <vt:lpstr>Mar</vt:lpstr>
      <vt:lpstr>Apr</vt:lpstr>
      <vt:lpstr>May</vt:lpstr>
      <vt:lpstr>Jun</vt:lpstr>
      <vt:lpstr>Jul</vt:lpstr>
      <vt:lpstr>Aug</vt:lpstr>
      <vt:lpstr>Sep</vt:lpstr>
      <vt:lpstr>Oct</vt:lpstr>
      <vt:lpstr>Nov</vt:lpstr>
      <vt:lpstr>Dec</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iGrad@igrad.com</dc:creator>
  <cp:keywords/>
  <dc:description/>
  <cp:lastModifiedBy>Amendolara, Antonieta</cp:lastModifiedBy>
  <cp:revision/>
  <dcterms:created xsi:type="dcterms:W3CDTF">2018-06-09T16:48:21Z</dcterms:created>
  <dcterms:modified xsi:type="dcterms:W3CDTF">2024-07-12T15:39:39Z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0x01010002AAB5B8BC794149990E966E86A6907F</vt:lpwstr>
  </property>
</Properties>
</file>